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<sst xmlns="http://schemas.openxmlformats.org/spreadsheetml/2006/main" count="69" uniqueCount="45">
  <si>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</si>
  <si>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</si>
  <si>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</si>
  <si>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</si>
  <si>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</si>
  <si>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</si>
  <si>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</si>
  <si>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</si>
  <si>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</si>
  <si>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</si>
  <si>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</si>
  <si>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</si>
  <si>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</si>
  <si>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</si>
  <si>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</si>
  <si>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</si>
  <si>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</si>
  <si>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</si>
  <si>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</si>
  <si>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</si>
  <si>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</si>
  <si>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</si>
  <si>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</si>
  <si>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</si>
  <si>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</si>
  <si>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</si>
  <si>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</si>
  <si>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</si>
  <si>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</si>
  <si>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</si>
  <si>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</si>
  <si>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</si>
  <si>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</si>
  <si>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</si>
  <si>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</si>
  <si>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</si>
  <si>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</si>
  <si>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</si>
  <si>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</si>
  <si>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</si>
  <si>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</si>
  <si>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</si>
  <si>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</si>
  <si>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</si>
  <si>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>від 17.10.2012р.  №29 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</si>
</sst>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view="pageBreakPreview" zoomScale="75" zoomScaleNormal="75" zoomScaleSheetLayoutView="75" workbookViewId="0" topLeftCell="A1">
      <selection activeCell="S14" sqref="S14:S19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64" t="s">
        <v>19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15.75">
      <c r="B7" s="64" t="s">
        <v>41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15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ht="26.25" customHeight="1">
      <c r="A9" s="26" t="s">
        <v>34</v>
      </c>
      <c r="B9" s="71" t="s">
        <v>11</v>
      </c>
      <c r="C9" s="72"/>
      <c r="D9" s="65" t="s">
        <v>29</v>
      </c>
      <c r="E9" s="66"/>
      <c r="F9" s="65" t="s">
        <v>35</v>
      </c>
      <c r="G9" s="66"/>
      <c r="H9" s="65" t="s">
        <v>36</v>
      </c>
      <c r="I9" s="66"/>
      <c r="J9" s="65" t="s">
        <v>30</v>
      </c>
      <c r="K9" s="66"/>
      <c r="L9" s="65" t="s">
        <v>31</v>
      </c>
      <c r="M9" s="66"/>
      <c r="N9" s="65" t="s">
        <v>32</v>
      </c>
      <c r="O9" s="66"/>
      <c r="P9" s="47" t="s">
        <v>22</v>
      </c>
      <c r="Q9" s="59" t="s">
        <v>33</v>
      </c>
    </row>
    <row r="10" spans="1:17" ht="12.75">
      <c r="A10" s="19" t="s">
        <v>0</v>
      </c>
      <c r="B10" s="73"/>
      <c r="C10" s="74"/>
      <c r="D10" s="67" t="s">
        <v>13</v>
      </c>
      <c r="E10" s="68"/>
      <c r="F10" s="67" t="s">
        <v>14</v>
      </c>
      <c r="G10" s="68"/>
      <c r="H10" s="67" t="s">
        <v>14</v>
      </c>
      <c r="I10" s="68"/>
      <c r="J10" s="67" t="s">
        <v>15</v>
      </c>
      <c r="K10" s="68"/>
      <c r="L10" s="67" t="s">
        <v>16</v>
      </c>
      <c r="M10" s="68"/>
      <c r="N10" s="67" t="s">
        <v>17</v>
      </c>
      <c r="O10" s="68"/>
      <c r="P10" s="48" t="s">
        <v>18</v>
      </c>
      <c r="Q10" s="60"/>
    </row>
    <row r="11" spans="1:17" ht="12.75">
      <c r="A11" s="20" t="s">
        <v>1</v>
      </c>
      <c r="B11" s="67"/>
      <c r="C11" s="68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60" t="s">
        <v>7</v>
      </c>
    </row>
    <row r="12" spans="1:17" ht="12.75">
      <c r="A12" s="21">
        <v>1</v>
      </c>
      <c r="B12" s="69">
        <v>2</v>
      </c>
      <c r="C12" s="70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60">
        <v>16</v>
      </c>
    </row>
    <row r="13" spans="1:17" ht="24.75" customHeight="1">
      <c r="A13" s="11" t="s">
        <v>25</v>
      </c>
      <c r="B13" s="75" t="s">
        <v>23</v>
      </c>
      <c r="C13" s="7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61"/>
    </row>
    <row r="14" spans="1:17" ht="12.75">
      <c r="A14" s="2"/>
      <c r="B14" s="53" t="s">
        <v>20</v>
      </c>
      <c r="C14" s="54"/>
      <c r="D14" s="36">
        <f>D15</f>
        <v>177.478</v>
      </c>
      <c r="E14" s="11">
        <f>E15</f>
        <v>205472</v>
      </c>
      <c r="F14" s="24">
        <f>F15+F16</f>
        <v>435.7</v>
      </c>
      <c r="G14" s="11">
        <f>G15+G16</f>
        <v>3782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7">
        <f>E14+G14+I14+K14</f>
        <v>243137</v>
      </c>
    </row>
    <row r="15" spans="1:17" ht="12.75">
      <c r="A15" s="2"/>
      <c r="B15" s="53" t="s">
        <v>9</v>
      </c>
      <c r="C15" s="55"/>
      <c r="D15" s="36">
        <v>177.478</v>
      </c>
      <c r="E15" s="11">
        <v>205472</v>
      </c>
      <c r="F15" s="24">
        <v>310</v>
      </c>
      <c r="G15" s="11">
        <v>2782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7">
        <f>E15+G15+I15+K15</f>
        <v>236737</v>
      </c>
    </row>
    <row r="16" spans="1:17" ht="12.75">
      <c r="A16" s="2"/>
      <c r="B16" s="53" t="s">
        <v>10</v>
      </c>
      <c r="C16" s="55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7">
        <f>G16+K16</f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62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f>F19</f>
        <v>3220</v>
      </c>
      <c r="G18" s="11">
        <f>G19</f>
        <v>25937</v>
      </c>
      <c r="H18" s="42">
        <v>2627</v>
      </c>
      <c r="I18" s="11">
        <v>18336</v>
      </c>
      <c r="J18" s="42">
        <f>J19</f>
        <v>134677</v>
      </c>
      <c r="K18" s="11">
        <f>K19</f>
        <v>154858</v>
      </c>
      <c r="L18" s="42">
        <f>L19</f>
        <v>104349</v>
      </c>
      <c r="M18" s="11">
        <f>M19</f>
        <v>477940</v>
      </c>
      <c r="N18" s="11">
        <v>0</v>
      </c>
      <c r="O18" s="11">
        <v>0</v>
      </c>
      <c r="P18" s="10">
        <f>P19</f>
        <v>15705</v>
      </c>
      <c r="Q18" s="17">
        <f>G18+I18+K18+M18+P18</f>
        <v>692776</v>
      </c>
    </row>
    <row r="19" spans="1:19" ht="12.75">
      <c r="A19" s="11"/>
      <c r="B19" s="10" t="s">
        <v>9</v>
      </c>
      <c r="C19" s="5"/>
      <c r="D19" s="36"/>
      <c r="E19" s="11"/>
      <c r="F19" s="24">
        <v>3220</v>
      </c>
      <c r="G19" s="11">
        <v>25937</v>
      </c>
      <c r="H19" s="42">
        <v>2627</v>
      </c>
      <c r="I19" s="11">
        <v>18336</v>
      </c>
      <c r="J19" s="42">
        <v>134677</v>
      </c>
      <c r="K19" s="11">
        <v>154858</v>
      </c>
      <c r="L19" s="42">
        <v>104349</v>
      </c>
      <c r="M19" s="11">
        <v>477940</v>
      </c>
      <c r="N19" s="11"/>
      <c r="O19" s="11"/>
      <c r="P19" s="10">
        <v>15705</v>
      </c>
      <c r="Q19" s="17">
        <f>Q18</f>
        <v>692776</v>
      </c>
      <c r="R19" s="56"/>
      <c r="S19" s="12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7">
        <f>E20+G20+K20+M20+O20+P20+I20</f>
        <v>0</v>
      </c>
    </row>
    <row r="21" spans="1:17" s="29" customFormat="1" ht="24" customHeight="1">
      <c r="A21" s="30">
        <v>100202</v>
      </c>
      <c r="B21" s="78" t="s">
        <v>28</v>
      </c>
      <c r="C21" s="79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57"/>
    </row>
    <row r="22" spans="1:17" ht="12.75">
      <c r="A22" s="2"/>
      <c r="B22" s="53" t="s">
        <v>21</v>
      </c>
      <c r="C22" s="54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7">
        <f aca="true" t="shared" si="1" ref="Q22:Q32">E22+G22+K22+M22+O22+P22+I22</f>
        <v>0</v>
      </c>
    </row>
    <row r="23" spans="1:17" ht="12.75">
      <c r="A23" s="2"/>
      <c r="B23" s="53" t="s">
        <v>9</v>
      </c>
      <c r="C23" s="54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7">
        <f t="shared" si="1"/>
        <v>0</v>
      </c>
    </row>
    <row r="24" spans="1:17" ht="12.75">
      <c r="A24" s="2"/>
      <c r="B24" s="53" t="s">
        <v>10</v>
      </c>
      <c r="C24" s="54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7">
        <f t="shared" si="1"/>
        <v>0</v>
      </c>
    </row>
    <row r="25" spans="1:17" ht="12.75">
      <c r="A25" s="31">
        <v>100203</v>
      </c>
      <c r="B25" s="71" t="s">
        <v>27</v>
      </c>
      <c r="C25" s="72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61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170196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f>P27+P28</f>
        <v>127505</v>
      </c>
      <c r="Q26" s="17">
        <f>Q27+Q28</f>
        <v>274677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170196</v>
      </c>
      <c r="K27" s="11">
        <v>147172</v>
      </c>
      <c r="L27" s="24"/>
      <c r="M27" s="11"/>
      <c r="N27" s="11"/>
      <c r="O27" s="11"/>
      <c r="P27" s="10">
        <v>117752</v>
      </c>
      <c r="Q27" s="17">
        <f>K27+P27</f>
        <v>264924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9753</v>
      </c>
      <c r="Q28" s="17">
        <f t="shared" si="1"/>
        <v>9753</v>
      </c>
    </row>
    <row r="29" spans="1:17" ht="36.75" customHeight="1">
      <c r="A29" s="32">
        <v>110204</v>
      </c>
      <c r="B29" s="75" t="s">
        <v>43</v>
      </c>
      <c r="C29" s="76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61"/>
    </row>
    <row r="30" spans="1:17" ht="12.75">
      <c r="A30" s="2"/>
      <c r="B30" s="53" t="s">
        <v>12</v>
      </c>
      <c r="C30" s="55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f>J31</f>
        <v>5051</v>
      </c>
      <c r="K30" s="11">
        <f>K31</f>
        <v>5809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7">
        <v>20912</v>
      </c>
    </row>
    <row r="31" spans="1:17" ht="14.25" customHeight="1">
      <c r="A31" s="2"/>
      <c r="B31" s="53" t="s">
        <v>9</v>
      </c>
      <c r="C31" s="55"/>
      <c r="D31" s="36"/>
      <c r="E31" s="11"/>
      <c r="F31" s="24"/>
      <c r="G31" s="11"/>
      <c r="H31" s="11"/>
      <c r="I31" s="11"/>
      <c r="J31" s="42">
        <v>5051</v>
      </c>
      <c r="K31" s="11">
        <v>5809</v>
      </c>
      <c r="L31" s="85">
        <v>639</v>
      </c>
      <c r="M31" s="84">
        <v>3000</v>
      </c>
      <c r="N31" s="11">
        <v>25</v>
      </c>
      <c r="O31" s="11">
        <v>27400</v>
      </c>
      <c r="P31" s="10">
        <v>712</v>
      </c>
      <c r="Q31" s="17">
        <v>20912</v>
      </c>
    </row>
    <row r="32" spans="1:17" ht="26.25" customHeight="1">
      <c r="A32" s="2"/>
      <c r="B32" s="53" t="s">
        <v>10</v>
      </c>
      <c r="C32" s="55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7">
        <f t="shared" si="1"/>
        <v>0</v>
      </c>
    </row>
    <row r="33" spans="1:17" ht="51" customHeight="1">
      <c r="A33" s="7">
        <v>240603</v>
      </c>
      <c r="B33" s="78" t="s">
        <v>42</v>
      </c>
      <c r="C33" s="79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61"/>
    </row>
    <row r="34" spans="1:17" ht="14.25" customHeight="1">
      <c r="A34" s="12"/>
      <c r="B34" s="80" t="s">
        <v>12</v>
      </c>
      <c r="C34" s="81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f>P36</f>
        <v>67840</v>
      </c>
      <c r="Q34" s="17">
        <f>Q36</f>
        <v>67840</v>
      </c>
    </row>
    <row r="35" spans="1:17" ht="12.75">
      <c r="A35" s="12"/>
      <c r="B35" s="80" t="s">
        <v>9</v>
      </c>
      <c r="C35" s="81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7"/>
    </row>
    <row r="36" spans="1:17" ht="12.75">
      <c r="A36" s="9"/>
      <c r="B36" s="82" t="s">
        <v>10</v>
      </c>
      <c r="C36" s="83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67840</v>
      </c>
      <c r="Q36" s="58">
        <f>P36</f>
        <v>67840</v>
      </c>
    </row>
    <row r="37" spans="1:17" ht="15.75">
      <c r="A37" s="8"/>
      <c r="B37" s="51" t="s">
        <v>8</v>
      </c>
      <c r="C37" s="52"/>
      <c r="D37" s="36">
        <f>SUM(D38:D39)</f>
        <v>177.478</v>
      </c>
      <c r="E37" s="36">
        <f aca="true" t="shared" si="4" ref="E37:P37">SUM(E38:E39)</f>
        <v>205472</v>
      </c>
      <c r="F37" s="36">
        <f t="shared" si="4"/>
        <v>3655.7</v>
      </c>
      <c r="G37" s="36">
        <f t="shared" si="4"/>
        <v>29719</v>
      </c>
      <c r="H37" s="36">
        <f t="shared" si="4"/>
        <v>2892</v>
      </c>
      <c r="I37" s="36">
        <f t="shared" si="4"/>
        <v>20185</v>
      </c>
      <c r="J37" s="36">
        <f t="shared" si="4"/>
        <v>337780</v>
      </c>
      <c r="K37" s="36">
        <f t="shared" si="4"/>
        <v>339873</v>
      </c>
      <c r="L37" s="36">
        <f t="shared" si="4"/>
        <v>104988</v>
      </c>
      <c r="M37" s="36">
        <f t="shared" si="4"/>
        <v>480940</v>
      </c>
      <c r="N37" s="36">
        <f t="shared" si="4"/>
        <v>25</v>
      </c>
      <c r="O37" s="36">
        <f t="shared" si="4"/>
        <v>27400</v>
      </c>
      <c r="P37" s="36">
        <f t="shared" si="4"/>
        <v>211762</v>
      </c>
      <c r="Q37" s="63">
        <f>Q38+Q39</f>
        <v>1299342</v>
      </c>
    </row>
    <row r="38" spans="1:17" ht="12.75">
      <c r="A38" s="8"/>
      <c r="B38" s="11" t="s">
        <v>9</v>
      </c>
      <c r="C38" s="2"/>
      <c r="D38" s="36">
        <f>D15+D19+D23+D27+D31+D35</f>
        <v>177.478</v>
      </c>
      <c r="E38" s="36">
        <f aca="true" t="shared" si="5" ref="E38:P38">E15+E19+E23+E27+E31+E35</f>
        <v>205472</v>
      </c>
      <c r="F38" s="36">
        <f t="shared" si="5"/>
        <v>3530</v>
      </c>
      <c r="G38" s="36">
        <f t="shared" si="5"/>
        <v>28719</v>
      </c>
      <c r="H38" s="36">
        <f t="shared" si="5"/>
        <v>2892</v>
      </c>
      <c r="I38" s="36">
        <f t="shared" si="5"/>
        <v>20185</v>
      </c>
      <c r="J38" s="36">
        <f t="shared" si="5"/>
        <v>333084</v>
      </c>
      <c r="K38" s="36">
        <f t="shared" si="5"/>
        <v>334473</v>
      </c>
      <c r="L38" s="36">
        <f t="shared" si="5"/>
        <v>104988</v>
      </c>
      <c r="M38" s="36">
        <f t="shared" si="5"/>
        <v>480940</v>
      </c>
      <c r="N38" s="36">
        <f t="shared" si="5"/>
        <v>25</v>
      </c>
      <c r="O38" s="36">
        <f t="shared" si="5"/>
        <v>27400</v>
      </c>
      <c r="P38" s="36">
        <f t="shared" si="5"/>
        <v>134169</v>
      </c>
      <c r="Q38" s="63">
        <f>Q15+Q19+Q27+Q31</f>
        <v>1215349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77593</v>
      </c>
      <c r="Q39" s="63">
        <f t="shared" si="6"/>
        <v>83993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5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77"/>
      <c r="L43" s="77"/>
      <c r="Q43" s="12"/>
    </row>
    <row r="44" ht="12.75">
      <c r="Q44" s="12"/>
    </row>
  </sheetData>
  <mergeCells count="25"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6:O6"/>
    <mergeCell ref="B7:O7"/>
    <mergeCell ref="D9:E9"/>
    <mergeCell ref="N9:O9"/>
    <mergeCell ref="F9:G9"/>
    <mergeCell ref="H9:I9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2012-10-22T11:19:31Z</cp:lastPrinted>
  <dcterms:created xsi:type="dcterms:W3CDTF">2003-12-22T06:14:25Z</dcterms:created>
  <dcterms:modified xsi:type="dcterms:W3CDTF">2012-10-22T11:19:33Z</dcterms:modified>
  <cp:category/>
  <cp:version/>
  <cp:contentType/>
  <cp:contentStatus/>
</cp:coreProperties>
</file>