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обекти 18.07.12" sheetId="1" r:id="rId1"/>
    <sheet name="17.10.2012" sheetId="2" r:id="rId2"/>
    <sheet name="обьекти" sheetId="3" r:id="rId3"/>
  </sheets>
  <definedNames>
    <definedName name="_xlnm.Print_Titles" localSheetId="2">'обьекти'!$9:$9</definedName>
    <definedName name="_xlnm.Print_Area" localSheetId="1">'17.10.2012'!$A$1:$P$165</definedName>
  </definedNames>
  <calcPr fullCalcOnLoad="1"/>
</workbook>
</file>

<file path=xl/sharedStrings.xml><?xml version="1.0" encoding="utf-8"?>
<sst xmlns="http://schemas.openxmlformats.org/spreadsheetml/2006/main" count="362" uniqueCount="111">
  <si>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</si>
  <si>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</si>
  <si>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</si>
  <si>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</si>
  <si>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</si>
  <si>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</si>
  <si>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</si>
  <si>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</si>
  <si>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</si>
  <si>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</si>
  <si>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</si>
  <si>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</si>
  <si>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</si>
  <si>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</si>
  <si>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</si>
  <si>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</si>
  <si>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</si>
  <si>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</si>
  <si>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</si>
  <si>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</si>
  <si>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</si>
  <si>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</si>
  <si>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</si>
  <si>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</si>
  <si>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</si>
  <si>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</si>
  <si>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</si>
  <si>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</si>
  <si>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</si>
  <si>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</si>
  <si>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</si>
  <si>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</si>
  <si>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</si>
  <si>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</si>
  <si>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</si>
  <si>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</si>
  <si>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</si>
  <si>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</si>
  <si>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</si>
  <si>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</si>
  <si>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</si>
  <si>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</si>
  <si>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</si>
  <si>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</si>
  <si>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</si>
  <si>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</si>
  <si>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</si>
  <si>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</si>
  <si>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</si>
  <si>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</si>
  <si>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</si>
  <si>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</si>
  <si>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</si>
  <si>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</si>
  <si>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</si>
  <si>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</si>
  <si>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</si>
  <si>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</si>
  <si>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</si>
  <si>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</si>
  <si>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</si>
  <si>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</si>
  <si>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</si>
  <si>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</si>
  <si>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</si>
  <si>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</si>
  <si>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</si>
  <si>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</si>
  <si>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</si>
  <si>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</si>
  <si>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</si>
  <si>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</si>
  <si>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</si>
  <si>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</si>
  <si>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</si>
  <si>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</si>
  <si>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</si>
  <si>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</si>
  <si>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</si>
  <si>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</si>
  <si>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</si>
  <si>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</si>
  <si>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</si>
  <si>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</si>
  <si>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</si>
  <si>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</si>
  <si>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</si>
  <si>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</si>
  <si>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</si>
  <si>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</si>
  <si>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</si>
  <si>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</si>
  <si>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</si>
  <si>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</si>
  <si>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</si>
  <si>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</si>
  <si>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</si>
  <si>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</si>
  <si>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</si>
  <si>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</si>
  <si>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</si>
  <si>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</si>
  <si>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</si>
  <si>
    <t xml:space="preserve">                                   05.09.2012р.  № 28/2</t>
  </si>
  <si>
    <t>Придбання котлу для BULLER AOTB - 50 та комплектуючих для клубу Ст. Краснянка</t>
  </si>
  <si>
    <t xml:space="preserve">до рішення міської ради </t>
  </si>
  <si>
    <t>Придбання котлу для BULLER AOTB - 50 та комплектуючих для клубу Червона Діброва</t>
  </si>
  <si>
    <t>Капітальний ремонт асфальтобетонного покриття по вул. Леніна від буд. № 26 до буд. 60 м. Кремінна</t>
  </si>
  <si>
    <t>мотокоса, газонокоса, насоси, фільтри для фонтану</t>
  </si>
  <si>
    <t>Капітальний ремонт "Меморіал Слави"</t>
  </si>
  <si>
    <t xml:space="preserve">                                   12.12.2012р.  № 31/1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</si>
</sst>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7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175" fontId="6" fillId="24" borderId="13" xfId="0" applyNumberFormat="1" applyFont="1" applyFill="1" applyBorder="1" applyAlignment="1">
      <alignment horizontal="left" vertical="top" wrapText="1"/>
    </xf>
    <xf numFmtId="175" fontId="6" fillId="24" borderId="13" xfId="0" applyNumberFormat="1" applyFont="1" applyFill="1" applyBorder="1" applyAlignment="1">
      <alignment/>
    </xf>
    <xf numFmtId="175" fontId="15" fillId="24" borderId="13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178" fontId="15" fillId="24" borderId="0" xfId="0" applyNumberFormat="1" applyFont="1" applyFill="1" applyAlignment="1">
      <alignment/>
    </xf>
    <xf numFmtId="175" fontId="44" fillId="0" borderId="13" xfId="0" applyNumberFormat="1" applyFont="1" applyFill="1" applyBorder="1" applyAlignment="1">
      <alignment horizontal="left" vertical="top" wrapText="1"/>
    </xf>
    <xf numFmtId="173" fontId="44" fillId="0" borderId="13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5" fontId="44" fillId="0" borderId="29" xfId="0" applyNumberFormat="1" applyFont="1" applyFill="1" applyBorder="1" applyAlignment="1">
      <alignment/>
    </xf>
    <xf numFmtId="175" fontId="6" fillId="25" borderId="20" xfId="0" applyNumberFormat="1" applyFont="1" applyFill="1" applyBorder="1" applyAlignment="1">
      <alignment/>
    </xf>
    <xf numFmtId="175" fontId="44" fillId="0" borderId="13" xfId="0" applyNumberFormat="1" applyFont="1" applyFill="1" applyBorder="1" applyAlignment="1">
      <alignment/>
    </xf>
    <xf numFmtId="175" fontId="6" fillId="25" borderId="13" xfId="0" applyNumberFormat="1" applyFont="1" applyFill="1" applyBorder="1" applyAlignment="1">
      <alignment/>
    </xf>
    <xf numFmtId="175" fontId="6" fillId="22" borderId="13" xfId="0" applyNumberFormat="1" applyFont="1" applyFill="1" applyBorder="1" applyAlignment="1">
      <alignment/>
    </xf>
    <xf numFmtId="173" fontId="6" fillId="22" borderId="13" xfId="0" applyNumberFormat="1" applyFont="1" applyFill="1" applyBorder="1" applyAlignment="1">
      <alignment/>
    </xf>
    <xf numFmtId="172" fontId="6" fillId="22" borderId="13" xfId="0" applyNumberFormat="1" applyFont="1" applyFill="1" applyBorder="1" applyAlignment="1">
      <alignment/>
    </xf>
    <xf numFmtId="175" fontId="6" fillId="22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44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5" fontId="15" fillId="0" borderId="13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6" fillId="0" borderId="13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view="pageBreakPreview" zoomScaleSheetLayoutView="100" workbookViewId="0" topLeftCell="A1">
      <selection activeCell="C9" sqref="C9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9" t="s">
        <v>103</v>
      </c>
      <c r="D4" s="219"/>
      <c r="E4" s="219"/>
      <c r="F4" s="219"/>
      <c r="G4" s="219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307.848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26.276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1053.311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15">
        <v>2143</v>
      </c>
      <c r="B150" s="212"/>
      <c r="C150" s="216" t="s">
        <v>104</v>
      </c>
      <c r="D150" s="213"/>
      <c r="E150" s="195"/>
      <c r="F150" s="195"/>
      <c r="G150" s="160">
        <v>22.575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58.575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17"/>
      <c r="D169" s="217"/>
      <c r="E169" s="217"/>
      <c r="F169" s="217"/>
      <c r="G169" s="217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mergeCells count="5">
    <mergeCell ref="C169:G169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226"/>
  <sheetViews>
    <sheetView tabSelected="1" zoomScaleSheetLayoutView="100" workbookViewId="0" topLeftCell="A1">
      <selection activeCell="C3" sqref="C3:G3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105</v>
      </c>
      <c r="E2" s="4"/>
      <c r="F2" s="4"/>
      <c r="G2" s="4"/>
    </row>
    <row r="3" spans="2:7" ht="15" customHeight="1">
      <c r="B3" s="14"/>
      <c r="C3" s="219" t="s">
        <v>110</v>
      </c>
      <c r="D3" s="219"/>
      <c r="E3" s="219"/>
      <c r="F3" s="219"/>
      <c r="G3" s="219"/>
    </row>
    <row r="4" ht="16.5" customHeight="1">
      <c r="B4" s="3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303.702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289.1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SUM(G117:G127)</f>
        <v>1195.423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542.662</v>
      </c>
      <c r="M117" s="190"/>
    </row>
    <row r="118" spans="1:15" ht="12.75">
      <c r="A118" s="66"/>
      <c r="B118" s="136"/>
      <c r="C118" s="138" t="s">
        <v>58</v>
      </c>
      <c r="D118" s="61"/>
      <c r="E118" s="62"/>
      <c r="F118" s="63"/>
      <c r="G118" s="63">
        <v>10</v>
      </c>
      <c r="M118" s="190"/>
      <c r="O118" s="163"/>
    </row>
    <row r="119" spans="1:13" ht="12.75">
      <c r="A119" s="66"/>
      <c r="B119" s="136"/>
      <c r="C119" s="135" t="s">
        <v>65</v>
      </c>
      <c r="D119" s="61"/>
      <c r="E119" s="62"/>
      <c r="F119" s="63"/>
      <c r="G119" s="63">
        <v>25.918</v>
      </c>
      <c r="M119" s="190"/>
    </row>
    <row r="120" spans="1:13" ht="12.75">
      <c r="A120" s="66"/>
      <c r="B120" s="136"/>
      <c r="C120" s="135" t="s">
        <v>70</v>
      </c>
      <c r="D120" s="61"/>
      <c r="E120" s="62"/>
      <c r="F120" s="63"/>
      <c r="G120" s="63">
        <v>3.895</v>
      </c>
      <c r="M120" s="190"/>
    </row>
    <row r="121" spans="1:13" ht="12.75">
      <c r="A121" s="66"/>
      <c r="B121" s="136"/>
      <c r="C121" s="135" t="s">
        <v>71</v>
      </c>
      <c r="D121" s="61"/>
      <c r="E121" s="62"/>
      <c r="F121" s="63"/>
      <c r="G121" s="63">
        <v>1.884</v>
      </c>
      <c r="M121" s="190"/>
    </row>
    <row r="122" spans="1:13" ht="12.75">
      <c r="A122" s="66"/>
      <c r="B122" s="136"/>
      <c r="C122" s="63" t="s">
        <v>59</v>
      </c>
      <c r="D122" s="61"/>
      <c r="E122" s="62"/>
      <c r="F122" s="63"/>
      <c r="G122" s="63">
        <v>6.871</v>
      </c>
      <c r="M122" s="190"/>
    </row>
    <row r="123" spans="1:13" ht="12.75">
      <c r="A123" s="66"/>
      <c r="B123" s="136"/>
      <c r="C123" s="63" t="s">
        <v>88</v>
      </c>
      <c r="D123" s="55"/>
      <c r="E123" s="56"/>
      <c r="F123" s="57"/>
      <c r="G123" s="63">
        <v>22.606</v>
      </c>
      <c r="M123" s="190"/>
    </row>
    <row r="124" spans="1:13" ht="12.75">
      <c r="A124" s="66"/>
      <c r="B124" s="136"/>
      <c r="C124" s="63" t="s">
        <v>92</v>
      </c>
      <c r="D124" s="55"/>
      <c r="E124" s="56"/>
      <c r="F124" s="57"/>
      <c r="G124" s="63">
        <v>2.587</v>
      </c>
      <c r="M124" s="190"/>
    </row>
    <row r="125" spans="1:13" ht="12.75">
      <c r="A125" s="66"/>
      <c r="B125" s="136"/>
      <c r="C125" s="63" t="s">
        <v>98</v>
      </c>
      <c r="D125" s="55"/>
      <c r="E125" s="56"/>
      <c r="F125" s="57"/>
      <c r="G125" s="63">
        <v>3</v>
      </c>
      <c r="M125" s="190"/>
    </row>
    <row r="126" spans="1:13" ht="12.75">
      <c r="A126" s="66"/>
      <c r="B126" s="136"/>
      <c r="C126" s="186" t="s">
        <v>91</v>
      </c>
      <c r="D126" s="55"/>
      <c r="E126" s="56"/>
      <c r="F126" s="57"/>
      <c r="G126" s="137">
        <v>76</v>
      </c>
      <c r="M126" s="190"/>
    </row>
    <row r="127" spans="1:13" ht="12.75">
      <c r="A127" s="140"/>
      <c r="B127" s="141"/>
      <c r="C127" s="63" t="s">
        <v>109</v>
      </c>
      <c r="G127" s="163">
        <v>500</v>
      </c>
      <c r="M127" s="190"/>
    </row>
    <row r="128" spans="1:15" ht="12.75">
      <c r="A128" s="65">
        <v>2143</v>
      </c>
      <c r="B128" s="129"/>
      <c r="C128" s="138" t="s">
        <v>61</v>
      </c>
      <c r="D128" s="61"/>
      <c r="E128" s="62"/>
      <c r="F128" s="92"/>
      <c r="G128" s="127">
        <f>G129+G130+G132+G131+G133</f>
        <v>195.222</v>
      </c>
      <c r="M128" s="192"/>
      <c r="O128" s="11"/>
    </row>
    <row r="129" spans="1:13" ht="25.5">
      <c r="A129" s="66"/>
      <c r="B129" s="130"/>
      <c r="C129" s="187" t="s">
        <v>90</v>
      </c>
      <c r="D129" s="61"/>
      <c r="E129" s="62"/>
      <c r="F129" s="92"/>
      <c r="G129" s="63">
        <v>6.816</v>
      </c>
      <c r="M129" s="190"/>
    </row>
    <row r="130" spans="1:13" ht="12.75">
      <c r="A130" s="66"/>
      <c r="B130" s="130" t="s">
        <v>77</v>
      </c>
      <c r="C130" s="142"/>
      <c r="D130" s="61"/>
      <c r="E130" s="62"/>
      <c r="F130" s="92"/>
      <c r="G130" s="63"/>
      <c r="M130" s="190"/>
    </row>
    <row r="131" spans="1:13" ht="12.75">
      <c r="A131" s="66"/>
      <c r="B131" s="130"/>
      <c r="C131" s="63" t="s">
        <v>94</v>
      </c>
      <c r="D131" s="183"/>
      <c r="E131" s="184"/>
      <c r="F131" s="185"/>
      <c r="G131" s="63">
        <v>152.048</v>
      </c>
      <c r="M131" s="190"/>
    </row>
    <row r="132" spans="1:13" ht="25.5">
      <c r="A132" s="66"/>
      <c r="B132" s="130"/>
      <c r="C132" s="142" t="s">
        <v>62</v>
      </c>
      <c r="D132" s="61"/>
      <c r="E132" s="62"/>
      <c r="F132" s="92"/>
      <c r="G132" s="63">
        <v>35.358</v>
      </c>
      <c r="M132" s="190"/>
    </row>
    <row r="133" spans="1:13" ht="25.5">
      <c r="A133" s="66"/>
      <c r="B133" s="130"/>
      <c r="C133" s="142" t="s">
        <v>107</v>
      </c>
      <c r="D133" s="61"/>
      <c r="E133" s="62"/>
      <c r="F133" s="92"/>
      <c r="G133" s="63">
        <v>1</v>
      </c>
      <c r="M133" s="190"/>
    </row>
    <row r="134" spans="1:15" ht="12.75">
      <c r="A134" s="132"/>
      <c r="B134" s="131" t="s">
        <v>49</v>
      </c>
      <c r="C134" s="46"/>
      <c r="D134" s="22" t="e">
        <f>+D8+D10+D19+D30+D67+D17+D38+D35+#REF!+D27</f>
        <v>#REF!</v>
      </c>
      <c r="E134" s="33" t="e">
        <f>+E8+E10+E19+E30+E67+E17+E38+E35+#REF!+E27</f>
        <v>#REF!</v>
      </c>
      <c r="F134" s="69" t="e">
        <f>+F8+F10+F19+F30+F67+F17+F38+F35+#REF!+F27</f>
        <v>#VALUE!</v>
      </c>
      <c r="G134" s="156">
        <f>G33+G112+G116+G128</f>
        <v>1920.6200000000001</v>
      </c>
      <c r="M134" s="193"/>
      <c r="N134" s="11"/>
      <c r="O134" s="11"/>
    </row>
    <row r="135" spans="1:13" ht="12.75">
      <c r="A135" s="196" t="s">
        <v>101</v>
      </c>
      <c r="B135" s="197"/>
      <c r="C135" s="142"/>
      <c r="D135" s="61"/>
      <c r="E135" s="62"/>
      <c r="F135" s="63"/>
      <c r="G135" s="63"/>
      <c r="M135" s="190"/>
    </row>
    <row r="136" spans="1:15" ht="12.75">
      <c r="A136" s="198">
        <v>10116</v>
      </c>
      <c r="B136" s="199" t="s">
        <v>13</v>
      </c>
      <c r="C136" s="143" t="s">
        <v>99</v>
      </c>
      <c r="D136" s="61"/>
      <c r="E136" s="62"/>
      <c r="F136" s="63"/>
      <c r="G136" s="222">
        <v>9.729</v>
      </c>
      <c r="M136" s="190"/>
      <c r="O136" s="11"/>
    </row>
    <row r="137" spans="1:13" ht="12.75">
      <c r="A137" s="198">
        <v>2110</v>
      </c>
      <c r="B137" s="199"/>
      <c r="C137" s="142" t="s">
        <v>78</v>
      </c>
      <c r="D137" s="61"/>
      <c r="E137" s="62"/>
      <c r="F137" s="92"/>
      <c r="G137" s="63">
        <v>19.473</v>
      </c>
      <c r="M137" s="190"/>
    </row>
    <row r="138" spans="1:13" ht="12.75">
      <c r="A138" s="198"/>
      <c r="B138" s="199"/>
      <c r="C138" s="142" t="s">
        <v>81</v>
      </c>
      <c r="D138" s="61"/>
      <c r="E138" s="62"/>
      <c r="F138" s="92"/>
      <c r="G138" s="63">
        <v>2.5</v>
      </c>
      <c r="M138" s="190"/>
    </row>
    <row r="139" spans="1:13" ht="12.75">
      <c r="A139" s="200"/>
      <c r="B139" s="201" t="s">
        <v>49</v>
      </c>
      <c r="C139" s="202"/>
      <c r="D139" s="203" t="e">
        <f>+D12+D14+D23+D34+D71+D21+D42+D39+#REF!+D31</f>
        <v>#REF!</v>
      </c>
      <c r="E139" s="204" t="e">
        <f>+E12+E14+E23+E34+E71+E21+E42+E39+#REF!+E31</f>
        <v>#REF!</v>
      </c>
      <c r="F139" s="205" t="e">
        <f>+F12+F14+F23+F34+F71+F21+F42+F39+#REF!+F31</f>
        <v>#REF!</v>
      </c>
      <c r="G139" s="156">
        <f>SUM(G136:G138)</f>
        <v>31.701999999999998</v>
      </c>
      <c r="M139" s="190"/>
    </row>
    <row r="140" spans="1:13" ht="12" hidden="1" outlineLevel="1" collapsed="1">
      <c r="A140" s="190"/>
      <c r="B140" s="206"/>
      <c r="C140" s="190"/>
      <c r="D140" s="190"/>
      <c r="E140" s="207"/>
      <c r="F140" s="190">
        <f>16832.581+410+291.4+9926.5</f>
        <v>27460.481</v>
      </c>
      <c r="G140" s="157" t="e">
        <f>+#REF!</f>
        <v>#REF!</v>
      </c>
      <c r="M140" s="190"/>
    </row>
    <row r="141" spans="1:13" ht="12.75" hidden="1" outlineLevel="1">
      <c r="A141" s="190"/>
      <c r="B141" s="190"/>
      <c r="C141" s="193"/>
      <c r="D141" s="190"/>
      <c r="E141" s="207"/>
      <c r="F141" s="193">
        <f>+F140-G139</f>
        <v>27428.779</v>
      </c>
      <c r="G141" s="158" t="e">
        <f>+G140-G139</f>
        <v>#REF!</v>
      </c>
      <c r="M141" s="190"/>
    </row>
    <row r="142" spans="1:16" ht="12.75" outlineLevel="1">
      <c r="A142" s="195">
        <v>110204</v>
      </c>
      <c r="B142" s="195"/>
      <c r="C142" s="159"/>
      <c r="D142" s="195"/>
      <c r="E142" s="208"/>
      <c r="F142" s="159"/>
      <c r="G142" s="127"/>
      <c r="M142" s="190"/>
      <c r="P142" s="11"/>
    </row>
    <row r="143" spans="1:16" ht="12.75">
      <c r="A143" s="209"/>
      <c r="B143" s="199" t="s">
        <v>13</v>
      </c>
      <c r="C143" s="210"/>
      <c r="D143" s="195"/>
      <c r="E143" s="208"/>
      <c r="F143" s="195"/>
      <c r="G143" s="159"/>
      <c r="M143" s="190"/>
      <c r="P143" s="11"/>
    </row>
    <row r="144" spans="1:13" ht="12">
      <c r="A144" s="211">
        <v>2110</v>
      </c>
      <c r="B144" s="212"/>
      <c r="C144" s="211" t="s">
        <v>72</v>
      </c>
      <c r="D144" s="213"/>
      <c r="E144" s="208"/>
      <c r="F144" s="195"/>
      <c r="G144" s="159"/>
      <c r="M144" s="190"/>
    </row>
    <row r="145" spans="1:13" ht="14.25" customHeight="1">
      <c r="A145" s="214"/>
      <c r="B145" s="212"/>
      <c r="C145" s="159" t="s">
        <v>83</v>
      </c>
      <c r="D145" s="213"/>
      <c r="E145" s="195"/>
      <c r="F145" s="195"/>
      <c r="G145" s="160">
        <v>36</v>
      </c>
      <c r="M145" s="190"/>
    </row>
    <row r="146" spans="1:13" ht="24.75" customHeight="1">
      <c r="A146" s="215">
        <v>2143</v>
      </c>
      <c r="B146" s="212"/>
      <c r="C146" s="216" t="s">
        <v>106</v>
      </c>
      <c r="D146" s="213"/>
      <c r="E146" s="195"/>
      <c r="F146" s="195"/>
      <c r="G146" s="160">
        <v>20.537</v>
      </c>
      <c r="M146" s="190"/>
    </row>
    <row r="147" spans="1:13" ht="14.25" customHeight="1">
      <c r="A147" s="214"/>
      <c r="B147" s="209" t="s">
        <v>49</v>
      </c>
      <c r="C147" s="159"/>
      <c r="D147" s="195"/>
      <c r="E147" s="195"/>
      <c r="F147" s="195"/>
      <c r="G147" s="161">
        <f>G145+G146</f>
        <v>56.537</v>
      </c>
      <c r="M147" s="190"/>
    </row>
    <row r="148" spans="1:13" ht="14.25" customHeight="1">
      <c r="A148" s="195">
        <v>70101</v>
      </c>
      <c r="B148" s="209"/>
      <c r="C148" s="159"/>
      <c r="D148" s="195"/>
      <c r="E148" s="195"/>
      <c r="F148" s="195"/>
      <c r="G148" s="161"/>
      <c r="M148" s="190"/>
    </row>
    <row r="149" spans="1:13" ht="14.25" customHeight="1">
      <c r="A149" s="195"/>
      <c r="B149" s="209" t="s">
        <v>13</v>
      </c>
      <c r="C149" s="159"/>
      <c r="D149" s="195"/>
      <c r="E149" s="195"/>
      <c r="F149" s="195"/>
      <c r="G149" s="161"/>
      <c r="M149" s="190"/>
    </row>
    <row r="150" spans="1:13" ht="14.25" customHeight="1">
      <c r="A150" s="195">
        <v>2110</v>
      </c>
      <c r="B150" s="209"/>
      <c r="C150" s="159" t="s">
        <v>80</v>
      </c>
      <c r="D150" s="195"/>
      <c r="E150" s="195"/>
      <c r="F150" s="195"/>
      <c r="G150" s="162">
        <v>4.2</v>
      </c>
      <c r="M150" s="190"/>
    </row>
    <row r="151" spans="1:13" ht="14.25" customHeight="1">
      <c r="A151" s="195"/>
      <c r="B151" s="209"/>
      <c r="C151" s="159" t="s">
        <v>76</v>
      </c>
      <c r="D151" s="195"/>
      <c r="E151" s="195"/>
      <c r="F151" s="195"/>
      <c r="G151" s="162">
        <v>1.5</v>
      </c>
      <c r="M151" s="190"/>
    </row>
    <row r="152" spans="1:13" ht="14.25" customHeight="1">
      <c r="A152" s="195"/>
      <c r="B152" s="209"/>
      <c r="C152" s="159" t="s">
        <v>74</v>
      </c>
      <c r="D152" s="195"/>
      <c r="E152" s="195"/>
      <c r="F152" s="195"/>
      <c r="G152" s="162">
        <v>15.26</v>
      </c>
      <c r="M152" s="190"/>
    </row>
    <row r="153" spans="1:13" ht="14.25" customHeight="1">
      <c r="A153" s="195"/>
      <c r="B153" s="209"/>
      <c r="C153" s="159" t="s">
        <v>100</v>
      </c>
      <c r="D153" s="195"/>
      <c r="E153" s="195"/>
      <c r="F153" s="195"/>
      <c r="G153" s="160">
        <v>15.265</v>
      </c>
      <c r="M153" s="190"/>
    </row>
    <row r="154" spans="1:13" ht="14.25" customHeight="1">
      <c r="A154" s="195"/>
      <c r="B154" s="209"/>
      <c r="C154" s="159" t="s">
        <v>75</v>
      </c>
      <c r="D154" s="195"/>
      <c r="E154" s="195"/>
      <c r="F154" s="195"/>
      <c r="G154" s="160">
        <v>4</v>
      </c>
      <c r="M154" s="190"/>
    </row>
    <row r="155" spans="1:13" ht="14.25" customHeight="1">
      <c r="A155" s="195">
        <v>2133</v>
      </c>
      <c r="B155" s="209"/>
      <c r="C155" s="63" t="s">
        <v>96</v>
      </c>
      <c r="D155" s="55"/>
      <c r="E155" s="56"/>
      <c r="F155" s="57"/>
      <c r="G155" s="63">
        <v>155</v>
      </c>
      <c r="M155" s="190"/>
    </row>
    <row r="156" spans="1:13" ht="14.25" customHeight="1">
      <c r="A156" s="195"/>
      <c r="B156" s="209" t="s">
        <v>49</v>
      </c>
      <c r="C156" s="159"/>
      <c r="D156" s="195"/>
      <c r="E156" s="195"/>
      <c r="F156" s="195"/>
      <c r="G156" s="161">
        <f>SUM(G150:G155)</f>
        <v>195.225</v>
      </c>
      <c r="M156" s="190"/>
    </row>
    <row r="157" spans="1:13" ht="14.25" customHeight="1">
      <c r="A157" s="195">
        <v>100203</v>
      </c>
      <c r="B157" s="209"/>
      <c r="C157" s="190"/>
      <c r="D157" s="195"/>
      <c r="E157" s="195"/>
      <c r="F157" s="195"/>
      <c r="G157" s="160"/>
      <c r="M157" s="190"/>
    </row>
    <row r="158" spans="1:13" ht="14.25" customHeight="1">
      <c r="A158" s="195">
        <v>2110</v>
      </c>
      <c r="B158" s="209"/>
      <c r="C158" s="159" t="s">
        <v>108</v>
      </c>
      <c r="D158" s="195"/>
      <c r="E158" s="195"/>
      <c r="F158" s="195"/>
      <c r="G158" s="160">
        <v>24.5</v>
      </c>
      <c r="M158" s="190"/>
    </row>
    <row r="159" spans="1:13" ht="14.25" customHeight="1">
      <c r="A159" s="195"/>
      <c r="B159" s="209" t="s">
        <v>49</v>
      </c>
      <c r="C159" s="159"/>
      <c r="D159" s="195"/>
      <c r="E159" s="195"/>
      <c r="F159" s="195"/>
      <c r="G159" s="161">
        <f>G158</f>
        <v>24.5</v>
      </c>
      <c r="M159" s="190"/>
    </row>
    <row r="160" spans="1:13" ht="14.25" customHeight="1">
      <c r="A160" s="195">
        <v>130115</v>
      </c>
      <c r="B160" s="209"/>
      <c r="C160" s="159"/>
      <c r="D160" s="195"/>
      <c r="E160" s="195"/>
      <c r="F160" s="195"/>
      <c r="G160" s="160"/>
      <c r="M160" s="190"/>
    </row>
    <row r="161" spans="1:13" ht="14.25" customHeight="1">
      <c r="A161" s="195">
        <v>2110</v>
      </c>
      <c r="B161" s="199" t="s">
        <v>13</v>
      </c>
      <c r="C161" s="159" t="s">
        <v>84</v>
      </c>
      <c r="D161" s="195"/>
      <c r="E161" s="195"/>
      <c r="F161" s="195"/>
      <c r="G161" s="160">
        <v>7.782</v>
      </c>
      <c r="M161" s="190"/>
    </row>
    <row r="162" spans="1:14" ht="14.25" customHeight="1">
      <c r="A162" s="195"/>
      <c r="B162" s="209" t="s">
        <v>49</v>
      </c>
      <c r="C162" s="159"/>
      <c r="D162" s="195"/>
      <c r="E162" s="195"/>
      <c r="F162" s="195"/>
      <c r="G162" s="161">
        <f>G161</f>
        <v>7.782</v>
      </c>
      <c r="M162" s="194"/>
      <c r="N162" s="11"/>
    </row>
    <row r="163" spans="1:13" ht="14.25" customHeight="1">
      <c r="A163" s="143"/>
      <c r="B163" s="146" t="s">
        <v>73</v>
      </c>
      <c r="C163" s="144"/>
      <c r="D163" s="143"/>
      <c r="E163" s="143"/>
      <c r="F163" s="143"/>
      <c r="G163" s="161">
        <f>G134+G139+G147+G162+G159+G156</f>
        <v>2236.366</v>
      </c>
      <c r="M163" s="163"/>
    </row>
    <row r="164" spans="1:16" ht="18">
      <c r="A164" s="1"/>
      <c r="B164" s="53" t="s">
        <v>7</v>
      </c>
      <c r="C164" s="15" t="s">
        <v>8</v>
      </c>
      <c r="D164" s="2"/>
      <c r="E164" s="2" t="s">
        <v>8</v>
      </c>
      <c r="P164" s="163"/>
    </row>
    <row r="165" spans="1:7" ht="18">
      <c r="A165" s="1"/>
      <c r="B165" s="9"/>
      <c r="C165" s="217"/>
      <c r="D165" s="217"/>
      <c r="E165" s="217"/>
      <c r="F165" s="217"/>
      <c r="G165" s="217"/>
    </row>
    <row r="166" spans="1:7" ht="18">
      <c r="A166" s="1"/>
      <c r="B166" s="10"/>
      <c r="C166" s="10"/>
      <c r="E166" s="34"/>
      <c r="G166" s="11"/>
    </row>
    <row r="167" spans="5:7" ht="12">
      <c r="E167" s="34"/>
      <c r="G167" s="11"/>
    </row>
    <row r="168" ht="12">
      <c r="E168" s="34"/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</sheetData>
  <mergeCells count="5">
    <mergeCell ref="C165:G165"/>
    <mergeCell ref="C1:D1"/>
    <mergeCell ref="C3:G3"/>
    <mergeCell ref="A6:G6"/>
    <mergeCell ref="A7:G7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workbookViewId="0" topLeftCell="A106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9" t="s">
        <v>86</v>
      </c>
      <c r="D4" s="219"/>
      <c r="E4" s="219"/>
      <c r="F4" s="219"/>
      <c r="G4" s="219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17"/>
      <c r="D166" s="217"/>
      <c r="E166" s="217"/>
      <c r="F166" s="217"/>
      <c r="G166" s="217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2012-10-24T09:30:30Z</cp:lastPrinted>
  <dcterms:created xsi:type="dcterms:W3CDTF">2005-12-20T08:09:25Z</dcterms:created>
  <dcterms:modified xsi:type="dcterms:W3CDTF">2012-12-18T11:43:53Z</dcterms:modified>
  <cp:category/>
  <cp:version/>
  <cp:contentType/>
  <cp:contentStatus/>
</cp:coreProperties>
</file>