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обьекти" sheetId="1" r:id="rId1"/>
  </sheets>
  <definedNames>
    <definedName name="_xlnm.Print_Titles" localSheetId="0">'обьекти'!$9:$9</definedName>
  </definedNames>
  <calcPr fullCalcOnLoad="1"/>
</workbook>
</file>

<file path=xl/sharedStrings.xml><?xml version="1.0" encoding="utf-8"?>
<sst xmlns="http://schemas.openxmlformats.org/spreadsheetml/2006/main" count="91" uniqueCount="76">
  <si>
    <t>Кремінська міська рада</t>
  </si>
  <si>
    <t>Перелік</t>
  </si>
  <si>
    <t>006</t>
  </si>
  <si>
    <t>020</t>
  </si>
  <si>
    <t>030</t>
  </si>
  <si>
    <t>Головне управління охорони здоров'я облдержадміністрації</t>
  </si>
  <si>
    <t>060</t>
  </si>
  <si>
    <t>Секретар міської ради</t>
  </si>
  <si>
    <t>Л.В.Колесніченко</t>
  </si>
  <si>
    <t>160</t>
  </si>
  <si>
    <t>104</t>
  </si>
  <si>
    <t xml:space="preserve">Управління транспорту та зв’язку облдержадміністрації </t>
  </si>
  <si>
    <t>190</t>
  </si>
  <si>
    <t>Реконструкція системи водопостачання м.Кремінна, 1 етап</t>
  </si>
  <si>
    <t>у тому числі:</t>
  </si>
  <si>
    <t>080</t>
  </si>
  <si>
    <t>8=1-7-9</t>
  </si>
  <si>
    <t>у тому числі</t>
  </si>
  <si>
    <t xml:space="preserve">Найменування робіт (об’єктів) </t>
  </si>
  <si>
    <t xml:space="preserve"> міської ради</t>
  </si>
  <si>
    <t>сума</t>
  </si>
  <si>
    <t>Управління культури і туризму облдержадміністрації</t>
  </si>
  <si>
    <t>Виконавчий апарат обласної ради</t>
  </si>
  <si>
    <t>тис. грн</t>
  </si>
  <si>
    <t>Управління освіти і науки облдержадміністрації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</si>
  <si>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</si>
  <si>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</si>
  <si>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</si>
  <si>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Капітальні видатки</t>
  </si>
  <si>
    <t xml:space="preserve"> Управління  у справах молоді та спорту облдержадміністрації</t>
  </si>
  <si>
    <t>150101</t>
  </si>
  <si>
    <t>Розробка проекту "Схема планування території Луганської області"</t>
  </si>
  <si>
    <t>Краснодонська райдержадміністрація</t>
  </si>
  <si>
    <t>Кремінська райдержадміністрація</t>
  </si>
  <si>
    <t>Перевальська  райдержадміністрація</t>
  </si>
  <si>
    <t>Станично-Луганська райдержадміністрація</t>
  </si>
  <si>
    <t>Капітальний ремонт Луганського українського академічного музично - драматичного театру (проектні роботи на капітальний ремонт, посилення конструкцій)</t>
  </si>
  <si>
    <t xml:space="preserve"> - газифікація смт Іванівка Антрацитівського району </t>
  </si>
  <si>
    <t>Виготовлення проектно-кошторисної документації на реконструкцію аеродромного комплексу ЛОКП "Міжнародний аеропорт Луганськ"</t>
  </si>
  <si>
    <t>КВК  КФКВ    КЕКВ</t>
  </si>
  <si>
    <t>Назва головного розпорядника коштів</t>
  </si>
  <si>
    <t>Газифікація населених пунктів Луганської області</t>
  </si>
  <si>
    <t>Антрацитівська райдержадміністрація</t>
  </si>
  <si>
    <t xml:space="preserve"> - підвідний газопровід до с.Кружилівка Краснодонського району</t>
  </si>
  <si>
    <t xml:space="preserve"> - газифікація с.Новоолександрівка Кремінського району</t>
  </si>
  <si>
    <t xml:space="preserve"> - газифікація с.Адріанопіль Перевальського району</t>
  </si>
  <si>
    <t xml:space="preserve"> - газифікація сіл Станично-Луганського  району</t>
  </si>
  <si>
    <t xml:space="preserve"> Головне управління житлово-комунального господарства облдержадміністрації</t>
  </si>
  <si>
    <t>Управління містобудування та архітектури облдержадміністрації</t>
  </si>
  <si>
    <t>до рішення</t>
  </si>
  <si>
    <t>Всього</t>
  </si>
  <si>
    <t>Будівництво  футбольного  поля  для  комунальної  установи  "Луганський  обласний  фізкультурний  центр  "Олімп" м.Кремінна</t>
  </si>
  <si>
    <t xml:space="preserve"> ДОДАТОК 4</t>
  </si>
  <si>
    <t xml:space="preserve">                                   29.12.2011р.  № 18/11</t>
  </si>
  <si>
    <t>об`єктів, видатки на які у 2012 році будуть проводитись за рахунок коштів бюджету розвитку</t>
  </si>
  <si>
    <t>Капітальний ремонт житлового фонду житлового фонду</t>
  </si>
  <si>
    <t>капітальний ремонт житлового фонду</t>
  </si>
  <si>
    <t>співфінансування робіт з капітального ремонту житлових будинків, в яких створено ОСББ</t>
  </si>
  <si>
    <t>капітальний  ремонт будівлі міської ради</t>
  </si>
  <si>
    <t xml:space="preserve">придбання комплекту і предметів світової та звуко-акустичної </t>
  </si>
  <si>
    <t>системи для клубу шахти "Кремінна"</t>
  </si>
  <si>
    <t>капітальний ремонт водопровідних та каналізаційних мереж</t>
  </si>
  <si>
    <t>Капітальний ремонт гідрантів</t>
  </si>
  <si>
    <t>Капітальний ремонт димвентканалів</t>
  </si>
  <si>
    <t>Капітальний ремонт опаленння клубу шахти "Кремінна"</t>
  </si>
  <si>
    <t>Капітальний ремонт пам´ятника Загиблим шахтарям</t>
  </si>
  <si>
    <t>Капітальний ремонт ШРП ДНЗ  "Катюша"</t>
  </si>
  <si>
    <r>
      <t>Капітальний ремонт та реконструкція інших об</t>
    </r>
    <r>
      <rPr>
        <sz val="10"/>
        <rFont val="Arial"/>
        <family val="2"/>
      </rPr>
      <t>´</t>
    </r>
    <r>
      <rPr>
        <sz val="10"/>
        <rFont val="Arial CE"/>
        <family val="2"/>
      </rPr>
      <t>єктів, у т.ч.:</t>
    </r>
  </si>
  <si>
    <t>Реконструкція інших обєктів</t>
  </si>
  <si>
    <t>Проектно-кошторисна документація до проекту "Реконструкція системи водопостачання м.Кремінна ІІ етап</t>
  </si>
  <si>
    <t>Реконтрукція мереж зовнішнього освітлення</t>
  </si>
  <si>
    <t>Придбання обладнання і предметів довгострокового користування, у т.ч.:</t>
  </si>
  <si>
    <t>Котел з автоматикою для ДНЗ "Малятко"</t>
  </si>
  <si>
    <t>холодильник для харчоблоку для ДНЗ "Ластівка"</t>
  </si>
  <si>
    <t xml:space="preserve">електромясорубка для ДНЗ </t>
  </si>
  <si>
    <t>Сміттєвоз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</si>
</sst>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45">
    <font>
      <sz val="10"/>
      <name val="Arial Cyr"/>
      <family val="0"/>
    </font>
    <font>
      <sz val="14"/>
      <name val="Arial CE"/>
      <family val="2"/>
    </font>
    <font>
      <sz val="14"/>
      <name val="Arial Cyr"/>
      <family val="0"/>
    </font>
    <font>
      <sz val="12"/>
      <name val="Arial CE"/>
      <family val="2"/>
    </font>
    <font>
      <sz val="12"/>
      <name val="Arial Cyr"/>
      <family val="0"/>
    </font>
    <font>
      <sz val="11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36"/>
      <name val="Arial Cyr"/>
      <family val="0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17"/>
      <name val="Arial CE"/>
      <family val="0"/>
    </font>
    <font>
      <b/>
      <sz val="9"/>
      <color indexed="56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9" fillId="0" borderId="0">
      <alignment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175" fontId="1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0" fillId="0" borderId="10" xfId="0" applyFont="1" applyBorder="1" applyAlignment="1">
      <alignment vertical="top" wrapText="1"/>
    </xf>
    <xf numFmtId="175" fontId="16" fillId="0" borderId="0" xfId="0" applyNumberFormat="1" applyFont="1" applyBorder="1" applyAlignment="1">
      <alignment/>
    </xf>
    <xf numFmtId="49" fontId="7" fillId="0" borderId="11" xfId="0" applyNumberFormat="1" applyFont="1" applyFill="1" applyBorder="1" applyAlignment="1">
      <alignment horizontal="center" vertical="top"/>
    </xf>
    <xf numFmtId="175" fontId="23" fillId="0" borderId="0" xfId="0" applyNumberFormat="1" applyFont="1" applyAlignment="1">
      <alignment/>
    </xf>
    <xf numFmtId="0" fontId="24" fillId="0" borderId="0" xfId="0" applyFont="1" applyAlignment="1">
      <alignment/>
    </xf>
    <xf numFmtId="175" fontId="6" fillId="0" borderId="10" xfId="0" applyNumberFormat="1" applyFont="1" applyBorder="1" applyAlignment="1">
      <alignment/>
    </xf>
    <xf numFmtId="175" fontId="6" fillId="0" borderId="12" xfId="0" applyNumberFormat="1" applyFont="1" applyBorder="1" applyAlignment="1">
      <alignment/>
    </xf>
    <xf numFmtId="175" fontId="8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75" fontId="17" fillId="0" borderId="10" xfId="0" applyNumberFormat="1" applyFont="1" applyBorder="1" applyAlignment="1">
      <alignment/>
    </xf>
    <xf numFmtId="175" fontId="17" fillId="0" borderId="12" xfId="0" applyNumberFormat="1" applyFont="1" applyBorder="1" applyAlignment="1">
      <alignment/>
    </xf>
    <xf numFmtId="0" fontId="9" fillId="0" borderId="10" xfId="0" applyFont="1" applyFill="1" applyBorder="1" applyAlignment="1">
      <alignment vertical="top" wrapText="1"/>
    </xf>
    <xf numFmtId="175" fontId="8" fillId="0" borderId="10" xfId="0" applyNumberFormat="1" applyFont="1" applyFill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72" fontId="17" fillId="0" borderId="10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173" fontId="8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175" fontId="17" fillId="0" borderId="12" xfId="0" applyNumberFormat="1" applyFont="1" applyFill="1" applyBorder="1" applyAlignment="1">
      <alignment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3" fillId="0" borderId="13" xfId="0" applyFont="1" applyBorder="1" applyAlignment="1">
      <alignment vertical="top"/>
    </xf>
    <xf numFmtId="0" fontId="9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5" fontId="6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9" fillId="0" borderId="21" xfId="0" applyFont="1" applyBorder="1" applyAlignment="1">
      <alignment horizontal="center" vertical="top"/>
    </xf>
    <xf numFmtId="172" fontId="6" fillId="0" borderId="22" xfId="0" applyNumberFormat="1" applyFont="1" applyBorder="1" applyAlignment="1">
      <alignment/>
    </xf>
    <xf numFmtId="175" fontId="6" fillId="0" borderId="23" xfId="0" applyNumberFormat="1" applyFont="1" applyBorder="1" applyAlignment="1">
      <alignment/>
    </xf>
    <xf numFmtId="173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175" fontId="6" fillId="0" borderId="28" xfId="0" applyNumberFormat="1" applyFont="1" applyBorder="1" applyAlignment="1">
      <alignment/>
    </xf>
    <xf numFmtId="175" fontId="8" fillId="0" borderId="29" xfId="0" applyNumberFormat="1" applyFont="1" applyBorder="1" applyAlignment="1">
      <alignment/>
    </xf>
    <xf numFmtId="175" fontId="6" fillId="0" borderId="24" xfId="0" applyNumberFormat="1" applyFont="1" applyBorder="1" applyAlignment="1">
      <alignment/>
    </xf>
    <xf numFmtId="175" fontId="6" fillId="0" borderId="26" xfId="0" applyNumberFormat="1" applyFont="1" applyFill="1" applyBorder="1" applyAlignment="1">
      <alignment/>
    </xf>
    <xf numFmtId="175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5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3" fontId="17" fillId="0" borderId="0" xfId="0" applyNumberFormat="1" applyFont="1" applyFill="1" applyBorder="1" applyAlignment="1">
      <alignment/>
    </xf>
    <xf numFmtId="172" fontId="17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44" fillId="0" borderId="0" xfId="0" applyNumberFormat="1" applyFont="1" applyFill="1" applyBorder="1" applyAlignment="1">
      <alignment/>
    </xf>
    <xf numFmtId="172" fontId="44" fillId="0" borderId="0" xfId="0" applyNumberFormat="1" applyFont="1" applyFill="1" applyBorder="1" applyAlignment="1">
      <alignment/>
    </xf>
    <xf numFmtId="175" fontId="44" fillId="0" borderId="0" xfId="0" applyNumberFormat="1" applyFont="1" applyFill="1" applyBorder="1" applyAlignment="1">
      <alignment/>
    </xf>
    <xf numFmtId="173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2" fontId="6" fillId="0" borderId="14" xfId="0" applyNumberFormat="1" applyFont="1" applyBorder="1" applyAlignment="1">
      <alignment/>
    </xf>
    <xf numFmtId="175" fontId="17" fillId="0" borderId="20" xfId="0" applyNumberFormat="1" applyFont="1" applyFill="1" applyBorder="1" applyAlignment="1">
      <alignment/>
    </xf>
    <xf numFmtId="175" fontId="6" fillId="0" borderId="20" xfId="0" applyNumberFormat="1" applyFont="1" applyBorder="1" applyAlignment="1">
      <alignment/>
    </xf>
    <xf numFmtId="175" fontId="8" fillId="0" borderId="20" xfId="0" applyNumberFormat="1" applyFont="1" applyBorder="1" applyAlignment="1">
      <alignment/>
    </xf>
    <xf numFmtId="0" fontId="14" fillId="0" borderId="30" xfId="0" applyFont="1" applyBorder="1" applyAlignment="1">
      <alignment vertical="top" wrapText="1"/>
    </xf>
    <xf numFmtId="175" fontId="6" fillId="0" borderId="31" xfId="0" applyNumberFormat="1" applyFont="1" applyBorder="1" applyAlignment="1">
      <alignment/>
    </xf>
    <xf numFmtId="0" fontId="9" fillId="0" borderId="22" xfId="0" applyFont="1" applyFill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175" fontId="6" fillId="0" borderId="26" xfId="0" applyNumberFormat="1" applyFont="1" applyBorder="1" applyAlignment="1">
      <alignment horizontal="left" vertical="top" wrapText="1"/>
    </xf>
    <xf numFmtId="175" fontId="6" fillId="0" borderId="29" xfId="0" applyNumberFormat="1" applyFont="1" applyFill="1" applyBorder="1" applyAlignment="1">
      <alignment/>
    </xf>
    <xf numFmtId="0" fontId="9" fillId="0" borderId="22" xfId="0" applyFont="1" applyBorder="1" applyAlignment="1">
      <alignment vertical="top"/>
    </xf>
    <xf numFmtId="175" fontId="6" fillId="0" borderId="22" xfId="0" applyNumberFormat="1" applyFont="1" applyBorder="1" applyAlignment="1">
      <alignment/>
    </xf>
    <xf numFmtId="49" fontId="7" fillId="0" borderId="32" xfId="0" applyNumberFormat="1" applyFont="1" applyFill="1" applyBorder="1" applyAlignment="1">
      <alignment horizontal="center" vertical="top"/>
    </xf>
    <xf numFmtId="0" fontId="20" fillId="0" borderId="33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175" fontId="17" fillId="0" borderId="34" xfId="0" applyNumberFormat="1" applyFont="1" applyBorder="1" applyAlignment="1">
      <alignment/>
    </xf>
    <xf numFmtId="172" fontId="17" fillId="0" borderId="35" xfId="0" applyNumberFormat="1" applyFont="1" applyBorder="1" applyAlignment="1">
      <alignment/>
    </xf>
    <xf numFmtId="175" fontId="17" fillId="0" borderId="36" xfId="0" applyNumberFormat="1" applyFont="1" applyBorder="1" applyAlignment="1">
      <alignment/>
    </xf>
    <xf numFmtId="175" fontId="17" fillId="0" borderId="32" xfId="0" applyNumberFormat="1" applyFont="1" applyBorder="1" applyAlignment="1">
      <alignment/>
    </xf>
    <xf numFmtId="175" fontId="17" fillId="0" borderId="13" xfId="0" applyNumberFormat="1" applyFont="1" applyBorder="1" applyAlignment="1">
      <alignment/>
    </xf>
    <xf numFmtId="173" fontId="6" fillId="0" borderId="37" xfId="0" applyNumberFormat="1" applyFont="1" applyFill="1" applyBorder="1" applyAlignment="1">
      <alignment/>
    </xf>
    <xf numFmtId="172" fontId="6" fillId="0" borderId="37" xfId="0" applyNumberFormat="1" applyFont="1" applyFill="1" applyBorder="1" applyAlignment="1">
      <alignment/>
    </xf>
    <xf numFmtId="175" fontId="6" fillId="0" borderId="37" xfId="0" applyNumberFormat="1" applyFont="1" applyFill="1" applyBorder="1" applyAlignment="1">
      <alignment/>
    </xf>
    <xf numFmtId="175" fontId="6" fillId="0" borderId="38" xfId="0" applyNumberFormat="1" applyFont="1" applyFill="1" applyBorder="1" applyAlignment="1">
      <alignment/>
    </xf>
    <xf numFmtId="0" fontId="9" fillId="0" borderId="25" xfId="0" applyFont="1" applyBorder="1" applyAlignment="1">
      <alignment vertical="top"/>
    </xf>
    <xf numFmtId="0" fontId="20" fillId="0" borderId="26" xfId="0" applyFont="1" applyFill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20" fillId="0" borderId="26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 vertical="top"/>
    </xf>
    <xf numFmtId="0" fontId="9" fillId="0" borderId="16" xfId="0" applyFont="1" applyBorder="1" applyAlignment="1">
      <alignment horizontal="center" vertical="top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 wrapText="1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175" fontId="6" fillId="0" borderId="20" xfId="0" applyNumberFormat="1" applyFont="1" applyFill="1" applyBorder="1" applyAlignment="1">
      <alignment horizontal="left" vertical="top" wrapText="1"/>
    </xf>
    <xf numFmtId="0" fontId="9" fillId="0" borderId="20" xfId="0" applyFont="1" applyBorder="1" applyAlignment="1">
      <alignment vertical="center" wrapText="1"/>
    </xf>
    <xf numFmtId="175" fontId="6" fillId="0" borderId="20" xfId="0" applyNumberFormat="1" applyFont="1" applyBorder="1" applyAlignment="1">
      <alignment horizontal="left" vertical="top" wrapText="1"/>
    </xf>
    <xf numFmtId="175" fontId="8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Fill="1" applyBorder="1" applyAlignment="1">
      <alignment horizontal="left" vertical="top" wrapText="1"/>
    </xf>
    <xf numFmtId="0" fontId="14" fillId="0" borderId="38" xfId="0" applyFont="1" applyBorder="1" applyAlignment="1">
      <alignment vertical="top" wrapText="1"/>
    </xf>
    <xf numFmtId="0" fontId="9" fillId="0" borderId="27" xfId="0" applyFont="1" applyBorder="1" applyAlignment="1">
      <alignment vertical="top"/>
    </xf>
    <xf numFmtId="175" fontId="8" fillId="0" borderId="26" xfId="0" applyNumberFormat="1" applyFont="1" applyFill="1" applyBorder="1" applyAlignment="1">
      <alignment/>
    </xf>
    <xf numFmtId="175" fontId="8" fillId="0" borderId="15" xfId="0" applyNumberFormat="1" applyFont="1" applyBorder="1" applyAlignment="1">
      <alignment/>
    </xf>
    <xf numFmtId="175" fontId="8" fillId="0" borderId="13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0" borderId="40" xfId="0" applyFont="1" applyBorder="1" applyAlignment="1">
      <alignment vertical="top"/>
    </xf>
    <xf numFmtId="175" fontId="6" fillId="0" borderId="38" xfId="0" applyNumberFormat="1" applyFont="1" applyFill="1" applyBorder="1" applyAlignment="1">
      <alignment wrapText="1"/>
    </xf>
    <xf numFmtId="0" fontId="12" fillId="0" borderId="40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175" fontId="8" fillId="0" borderId="25" xfId="0" applyNumberFormat="1" applyFont="1" applyFill="1" applyBorder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175" fontId="6" fillId="0" borderId="25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178" fontId="15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 topLeftCell="A1">
      <selection activeCell="G114" sqref="G114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8.37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125" style="5" customWidth="1" collapsed="1"/>
    <col min="14" max="16384" width="9.125" style="5" customWidth="1"/>
  </cols>
  <sheetData>
    <row r="1" spans="2:7" ht="17.25" customHeight="1">
      <c r="B1" s="13"/>
      <c r="C1" s="151" t="s">
        <v>52</v>
      </c>
      <c r="D1" s="151"/>
      <c r="E1" s="13"/>
      <c r="F1" s="13"/>
      <c r="G1" s="13"/>
    </row>
    <row r="2" spans="2:7" ht="12.75" customHeight="1">
      <c r="B2" s="14"/>
      <c r="C2" s="14" t="s">
        <v>49</v>
      </c>
      <c r="E2" s="4"/>
      <c r="F2" s="4"/>
      <c r="G2" s="4"/>
    </row>
    <row r="3" spans="2:7" ht="15" customHeight="1">
      <c r="B3" s="15"/>
      <c r="C3" s="15" t="s">
        <v>19</v>
      </c>
      <c r="E3" s="17"/>
      <c r="F3" s="17"/>
      <c r="G3" s="17"/>
    </row>
    <row r="4" spans="2:7" ht="16.5" customHeight="1">
      <c r="B4" s="3"/>
      <c r="C4" s="152" t="s">
        <v>53</v>
      </c>
      <c r="D4" s="152"/>
      <c r="E4" s="152"/>
      <c r="F4" s="152"/>
      <c r="G4" s="152"/>
    </row>
    <row r="6" spans="1:7" ht="15.75">
      <c r="A6" s="153" t="s">
        <v>1</v>
      </c>
      <c r="B6" s="153"/>
      <c r="C6" s="153"/>
      <c r="D6" s="153"/>
      <c r="E6" s="153"/>
      <c r="F6" s="153"/>
      <c r="G6" s="153"/>
    </row>
    <row r="7" spans="1:7" ht="15.75">
      <c r="A7" s="154" t="s">
        <v>54</v>
      </c>
      <c r="B7" s="154"/>
      <c r="C7" s="154"/>
      <c r="D7" s="154"/>
      <c r="E7" s="154"/>
      <c r="F7" s="154"/>
      <c r="G7" s="154"/>
    </row>
    <row r="8" spans="1:7" ht="12">
      <c r="A8" s="6"/>
      <c r="B8" s="6"/>
      <c r="C8" s="6"/>
      <c r="G8" s="5" t="s">
        <v>23</v>
      </c>
    </row>
    <row r="9" spans="1:7" s="52" customFormat="1" ht="87" customHeight="1">
      <c r="A9" s="51" t="s">
        <v>39</v>
      </c>
      <c r="B9" s="51" t="s">
        <v>40</v>
      </c>
      <c r="C9" s="51" t="s">
        <v>18</v>
      </c>
      <c r="D9" s="51" t="s">
        <v>25</v>
      </c>
      <c r="E9" s="51" t="s">
        <v>26</v>
      </c>
      <c r="F9" s="51" t="s">
        <v>27</v>
      </c>
      <c r="G9" s="51" t="s">
        <v>20</v>
      </c>
    </row>
    <row r="10" spans="1:7" ht="12.75" hidden="1" outlineLevel="1">
      <c r="A10" s="32"/>
      <c r="B10" s="26"/>
      <c r="C10" s="26"/>
      <c r="D10" s="26">
        <v>1</v>
      </c>
      <c r="E10" s="26">
        <v>2</v>
      </c>
      <c r="F10" s="26" t="s">
        <v>16</v>
      </c>
      <c r="G10" s="27">
        <v>9</v>
      </c>
    </row>
    <row r="11" spans="1:7" ht="14.25" hidden="1" outlineLevel="1" collapsed="1">
      <c r="A11" s="42">
        <v>150101</v>
      </c>
      <c r="B11" s="43" t="s">
        <v>28</v>
      </c>
      <c r="C11" s="44"/>
      <c r="D11" s="44"/>
      <c r="E11" s="44"/>
      <c r="F11" s="44"/>
      <c r="G11" s="45"/>
    </row>
    <row r="12" spans="1:7" ht="13.5" customHeight="1" hidden="1" outlineLevel="1">
      <c r="A12" s="20" t="s">
        <v>2</v>
      </c>
      <c r="B12" s="46" t="s">
        <v>22</v>
      </c>
      <c r="C12" s="47"/>
      <c r="D12" s="28">
        <f>+D13</f>
        <v>3113.532</v>
      </c>
      <c r="E12" s="35" t="e">
        <f>F12/D12*100</f>
        <v>#REF!</v>
      </c>
      <c r="F12" s="28" t="e">
        <f>+D12-#REF!-G12</f>
        <v>#REF!</v>
      </c>
      <c r="G12" s="29">
        <f>+G13</f>
        <v>0</v>
      </c>
    </row>
    <row r="13" spans="1:7" ht="41.25" customHeight="1" hidden="1" outlineLevel="1">
      <c r="A13" s="48"/>
      <c r="B13" s="7" t="s">
        <v>14</v>
      </c>
      <c r="C13" s="8"/>
      <c r="D13" s="23">
        <v>3113.532</v>
      </c>
      <c r="E13" s="34" t="e">
        <f>F13/D13*100</f>
        <v>#REF!</v>
      </c>
      <c r="F13" s="33" t="e">
        <f>+D13-#REF!-G13</f>
        <v>#REF!</v>
      </c>
      <c r="G13" s="24"/>
    </row>
    <row r="14" spans="1:7" ht="38.25" hidden="1" outlineLevel="1">
      <c r="A14" s="49" t="s">
        <v>3</v>
      </c>
      <c r="B14" s="18" t="s">
        <v>24</v>
      </c>
      <c r="C14" s="47"/>
      <c r="D14" s="28">
        <f>SUM(D15:D20)</f>
        <v>0</v>
      </c>
      <c r="E14" s="35">
        <f>SUM(E15:E20)</f>
        <v>0</v>
      </c>
      <c r="F14" s="28">
        <f>SUM(F15:F20)</f>
        <v>0</v>
      </c>
      <c r="G14" s="29">
        <f>SUM(G15:G20)</f>
        <v>0</v>
      </c>
    </row>
    <row r="15" spans="1:7" ht="27" customHeight="1" hidden="1" outlineLevel="1">
      <c r="A15" s="48"/>
      <c r="B15" s="7" t="s">
        <v>14</v>
      </c>
      <c r="C15" s="8"/>
      <c r="D15" s="23"/>
      <c r="E15" s="34"/>
      <c r="F15" s="23"/>
      <c r="G15" s="24"/>
    </row>
    <row r="16" spans="1:7" ht="12.75" hidden="1" outlineLevel="1">
      <c r="A16" s="48"/>
      <c r="B16" s="47"/>
      <c r="C16" s="8"/>
      <c r="D16" s="23"/>
      <c r="E16" s="34"/>
      <c r="F16" s="23"/>
      <c r="G16" s="24"/>
    </row>
    <row r="17" spans="1:7" ht="12.75" hidden="1" outlineLevel="1">
      <c r="A17" s="48"/>
      <c r="B17" s="47"/>
      <c r="C17" s="8"/>
      <c r="D17" s="23"/>
      <c r="E17" s="34"/>
      <c r="F17" s="23"/>
      <c r="G17" s="24"/>
    </row>
    <row r="18" spans="1:7" ht="12.75" hidden="1" outlineLevel="1">
      <c r="A18" s="48"/>
      <c r="B18" s="47"/>
      <c r="C18" s="8"/>
      <c r="D18" s="23"/>
      <c r="E18" s="34"/>
      <c r="F18" s="23"/>
      <c r="G18" s="24"/>
    </row>
    <row r="19" spans="1:7" ht="12.75" hidden="1" outlineLevel="1">
      <c r="A19" s="48"/>
      <c r="B19" s="47"/>
      <c r="C19" s="8"/>
      <c r="D19" s="23"/>
      <c r="E19" s="34"/>
      <c r="F19" s="23"/>
      <c r="G19" s="24"/>
    </row>
    <row r="20" spans="1:7" ht="12.75" hidden="1" outlineLevel="1">
      <c r="A20" s="48"/>
      <c r="B20" s="47"/>
      <c r="C20" s="8"/>
      <c r="D20" s="23"/>
      <c r="E20" s="34"/>
      <c r="F20" s="23"/>
      <c r="G20" s="24"/>
    </row>
    <row r="21" spans="1:7" ht="38.25" hidden="1" outlineLevel="1">
      <c r="A21" s="20" t="s">
        <v>10</v>
      </c>
      <c r="B21" s="18" t="s">
        <v>21</v>
      </c>
      <c r="C21" s="8"/>
      <c r="D21" s="31">
        <f>SUM(D22:D22)</f>
        <v>0</v>
      </c>
      <c r="E21" s="39">
        <f>SUM(E22:E22)</f>
        <v>0</v>
      </c>
      <c r="F21" s="40">
        <f>SUM(F22:F22)</f>
        <v>0</v>
      </c>
      <c r="G21" s="41">
        <f>SUM(G22:G22)</f>
        <v>0</v>
      </c>
    </row>
    <row r="22" spans="1:12" ht="38.25" hidden="1" outlineLevel="1">
      <c r="A22" s="48"/>
      <c r="B22" s="7" t="s">
        <v>14</v>
      </c>
      <c r="C22" s="53" t="s">
        <v>36</v>
      </c>
      <c r="D22" s="54"/>
      <c r="E22" s="55"/>
      <c r="F22" s="33"/>
      <c r="G22" s="56"/>
      <c r="L22" s="12">
        <f>+L21+L20</f>
        <v>0</v>
      </c>
    </row>
    <row r="23" spans="1:7" ht="51" hidden="1" outlineLevel="1" collapsed="1">
      <c r="A23" s="20" t="s">
        <v>6</v>
      </c>
      <c r="B23" s="18" t="s">
        <v>29</v>
      </c>
      <c r="C23" s="8"/>
      <c r="D23" s="28">
        <f>SUM(D24:D30)</f>
        <v>0</v>
      </c>
      <c r="E23" s="35">
        <f>SUM(E24:E30)</f>
        <v>0</v>
      </c>
      <c r="F23" s="28">
        <f>SUM(F24:F30)</f>
        <v>0</v>
      </c>
      <c r="G23" s="29">
        <f>SUM(G24:G30)</f>
        <v>0</v>
      </c>
    </row>
    <row r="24" spans="1:7" ht="12.75" hidden="1" outlineLevel="1">
      <c r="A24" s="48"/>
      <c r="B24" s="7" t="s">
        <v>14</v>
      </c>
      <c r="C24" s="8"/>
      <c r="D24" s="23"/>
      <c r="E24" s="34"/>
      <c r="F24" s="23"/>
      <c r="G24" s="24"/>
    </row>
    <row r="25" spans="1:7" ht="12.75" hidden="1" outlineLevel="1">
      <c r="A25" s="48"/>
      <c r="B25" s="47"/>
      <c r="C25" s="8"/>
      <c r="D25" s="23"/>
      <c r="E25" s="34"/>
      <c r="F25" s="23"/>
      <c r="G25" s="24"/>
    </row>
    <row r="26" spans="1:7" ht="12.75" hidden="1" outlineLevel="1">
      <c r="A26" s="48"/>
      <c r="B26" s="47"/>
      <c r="C26" s="30"/>
      <c r="D26" s="23"/>
      <c r="E26" s="34"/>
      <c r="F26" s="23"/>
      <c r="G26" s="24"/>
    </row>
    <row r="27" spans="1:7" ht="12.75" hidden="1" outlineLevel="1">
      <c r="A27" s="48"/>
      <c r="B27" s="47"/>
      <c r="C27" s="8"/>
      <c r="D27" s="23"/>
      <c r="E27" s="34"/>
      <c r="F27" s="23"/>
      <c r="G27" s="24"/>
    </row>
    <row r="28" spans="1:7" ht="12.75" hidden="1" outlineLevel="1">
      <c r="A28" s="48"/>
      <c r="B28" s="47"/>
      <c r="C28" s="8"/>
      <c r="D28" s="23"/>
      <c r="E28" s="34"/>
      <c r="F28" s="23"/>
      <c r="G28" s="24"/>
    </row>
    <row r="29" spans="1:7" ht="12.75" hidden="1" outlineLevel="1">
      <c r="A29" s="48"/>
      <c r="B29" s="47"/>
      <c r="C29" s="8"/>
      <c r="D29" s="23"/>
      <c r="E29" s="34"/>
      <c r="F29" s="23"/>
      <c r="G29" s="24"/>
    </row>
    <row r="30" spans="1:7" ht="38.25" hidden="1" outlineLevel="1">
      <c r="A30" s="62"/>
      <c r="B30" s="99"/>
      <c r="C30" s="95" t="s">
        <v>51</v>
      </c>
      <c r="D30" s="100"/>
      <c r="E30" s="63"/>
      <c r="F30" s="100"/>
      <c r="G30" s="64"/>
    </row>
    <row r="31" spans="1:7" ht="25.5" collapsed="1">
      <c r="A31" s="101" t="s">
        <v>30</v>
      </c>
      <c r="B31" s="102" t="s">
        <v>0</v>
      </c>
      <c r="C31" s="103"/>
      <c r="D31" s="104">
        <f>+D33</f>
        <v>0</v>
      </c>
      <c r="E31" s="105">
        <f>+E33</f>
        <v>0</v>
      </c>
      <c r="F31" s="106">
        <f>+F33</f>
        <v>0</v>
      </c>
      <c r="G31" s="107">
        <v>795.321</v>
      </c>
    </row>
    <row r="32" spans="1:7" ht="12.75">
      <c r="A32" s="68"/>
      <c r="B32" s="93" t="s">
        <v>14</v>
      </c>
      <c r="C32" s="96"/>
      <c r="D32" s="94"/>
      <c r="E32" s="63"/>
      <c r="F32" s="72"/>
      <c r="G32" s="74"/>
    </row>
    <row r="33" spans="1:7" ht="17.25" customHeight="1">
      <c r="A33" s="118">
        <v>2131</v>
      </c>
      <c r="B33" s="113"/>
      <c r="C33" s="123" t="s">
        <v>55</v>
      </c>
      <c r="D33" s="88"/>
      <c r="E33" s="89"/>
      <c r="F33" s="88"/>
      <c r="G33" s="135">
        <v>226.224</v>
      </c>
    </row>
    <row r="34" spans="1:7" ht="12.75" customHeight="1" hidden="1" outlineLevel="1">
      <c r="A34" s="119" t="s">
        <v>4</v>
      </c>
      <c r="B34" s="114" t="s">
        <v>5</v>
      </c>
      <c r="C34" s="124"/>
      <c r="D34" s="78">
        <f>SUM(D35:D38)</f>
        <v>0</v>
      </c>
      <c r="E34" s="79">
        <f>SUM(E35:E38)</f>
        <v>0</v>
      </c>
      <c r="F34" s="78">
        <f>SUM(F35:F38)</f>
        <v>0</v>
      </c>
      <c r="G34" s="90">
        <f>SUM(G35:G38)</f>
        <v>0</v>
      </c>
    </row>
    <row r="35" spans="1:7" ht="12.75" customHeight="1" hidden="1" outlineLevel="1">
      <c r="A35" s="120"/>
      <c r="B35" s="115" t="s">
        <v>14</v>
      </c>
      <c r="C35" s="124"/>
      <c r="D35" s="76"/>
      <c r="E35" s="77"/>
      <c r="F35" s="76"/>
      <c r="G35" s="91"/>
    </row>
    <row r="36" spans="1:7" ht="12.75" customHeight="1" hidden="1" outlineLevel="1">
      <c r="A36" s="120"/>
      <c r="B36" s="115"/>
      <c r="C36" s="124"/>
      <c r="D36" s="76"/>
      <c r="E36" s="77"/>
      <c r="F36" s="76"/>
      <c r="G36" s="91"/>
    </row>
    <row r="37" spans="1:7" ht="12.75" customHeight="1" hidden="1" outlineLevel="1">
      <c r="A37" s="120"/>
      <c r="B37" s="115"/>
      <c r="C37" s="124"/>
      <c r="D37" s="76"/>
      <c r="E37" s="77"/>
      <c r="F37" s="76"/>
      <c r="G37" s="91"/>
    </row>
    <row r="38" spans="1:7" ht="12.75" customHeight="1" hidden="1" outlineLevel="1">
      <c r="A38" s="120"/>
      <c r="B38" s="115"/>
      <c r="C38" s="124"/>
      <c r="D38" s="76"/>
      <c r="E38" s="77"/>
      <c r="F38" s="76"/>
      <c r="G38" s="91"/>
    </row>
    <row r="39" spans="1:7" ht="51" customHeight="1" hidden="1" outlineLevel="1">
      <c r="A39" s="119" t="s">
        <v>9</v>
      </c>
      <c r="B39" s="114" t="s">
        <v>11</v>
      </c>
      <c r="C39" s="124"/>
      <c r="D39" s="78">
        <f>+D41</f>
        <v>0</v>
      </c>
      <c r="E39" s="79">
        <f>+E41</f>
        <v>0</v>
      </c>
      <c r="F39" s="78">
        <f>+F41</f>
        <v>0</v>
      </c>
      <c r="G39" s="90">
        <f>+G41</f>
        <v>0</v>
      </c>
    </row>
    <row r="40" spans="1:7" ht="12.75" customHeight="1" hidden="1" outlineLevel="1">
      <c r="A40" s="120"/>
      <c r="B40" s="115" t="s">
        <v>14</v>
      </c>
      <c r="C40" s="125"/>
      <c r="D40" s="76"/>
      <c r="E40" s="77"/>
      <c r="F40" s="76"/>
      <c r="G40" s="91"/>
    </row>
    <row r="41" spans="1:7" ht="38.25" customHeight="1" hidden="1" outlineLevel="1">
      <c r="A41" s="120"/>
      <c r="B41" s="115"/>
      <c r="C41" s="126" t="s">
        <v>38</v>
      </c>
      <c r="D41" s="59"/>
      <c r="E41" s="60"/>
      <c r="F41" s="61"/>
      <c r="G41" s="58"/>
    </row>
    <row r="42" spans="1:7" ht="63.75" customHeight="1" hidden="1" outlineLevel="1" collapsed="1">
      <c r="A42" s="119" t="s">
        <v>15</v>
      </c>
      <c r="B42" s="114" t="s">
        <v>47</v>
      </c>
      <c r="C42" s="124"/>
      <c r="D42" s="78">
        <f>SUM(D43:D70)</f>
        <v>0</v>
      </c>
      <c r="E42" s="79">
        <f>SUM(E43:E70)</f>
        <v>0</v>
      </c>
      <c r="F42" s="78">
        <f>SUM(F43:F70)</f>
        <v>0</v>
      </c>
      <c r="G42" s="90">
        <f>SUM(G43:G70)</f>
        <v>0</v>
      </c>
    </row>
    <row r="43" spans="1:7" ht="12.75" customHeight="1" hidden="1" outlineLevel="1">
      <c r="A43" s="120"/>
      <c r="B43" s="115" t="s">
        <v>14</v>
      </c>
      <c r="C43" s="125"/>
      <c r="D43" s="76"/>
      <c r="E43" s="77"/>
      <c r="F43" s="76"/>
      <c r="G43" s="91"/>
    </row>
    <row r="44" spans="1:7" ht="12.75" customHeight="1" hidden="1" outlineLevel="1">
      <c r="A44" s="120"/>
      <c r="B44" s="115"/>
      <c r="C44" s="127"/>
      <c r="D44" s="76"/>
      <c r="E44" s="77"/>
      <c r="F44" s="76"/>
      <c r="G44" s="91"/>
    </row>
    <row r="45" spans="1:7" ht="12.75" customHeight="1" hidden="1" outlineLevel="1">
      <c r="A45" s="120"/>
      <c r="B45" s="115"/>
      <c r="C45" s="127"/>
      <c r="D45" s="76"/>
      <c r="E45" s="77"/>
      <c r="F45" s="76"/>
      <c r="G45" s="91"/>
    </row>
    <row r="46" spans="1:7" ht="12.75" customHeight="1" hidden="1" outlineLevel="1">
      <c r="A46" s="120"/>
      <c r="B46" s="115"/>
      <c r="C46" s="127"/>
      <c r="D46" s="76"/>
      <c r="E46" s="77"/>
      <c r="F46" s="76"/>
      <c r="G46" s="91"/>
    </row>
    <row r="47" spans="1:7" ht="12.75" customHeight="1" hidden="1" outlineLevel="1">
      <c r="A47" s="120"/>
      <c r="B47" s="115"/>
      <c r="C47" s="127"/>
      <c r="D47" s="76"/>
      <c r="E47" s="77"/>
      <c r="F47" s="76"/>
      <c r="G47" s="91"/>
    </row>
    <row r="48" spans="1:7" ht="12.75" customHeight="1" hidden="1" outlineLevel="1">
      <c r="A48" s="120"/>
      <c r="B48" s="115"/>
      <c r="C48" s="127"/>
      <c r="D48" s="76"/>
      <c r="E48" s="77"/>
      <c r="F48" s="76"/>
      <c r="G48" s="91"/>
    </row>
    <row r="49" spans="1:7" ht="12.75" customHeight="1" hidden="1" outlineLevel="1">
      <c r="A49" s="120"/>
      <c r="B49" s="115"/>
      <c r="C49" s="127"/>
      <c r="D49" s="76"/>
      <c r="E49" s="77"/>
      <c r="F49" s="76"/>
      <c r="G49" s="91"/>
    </row>
    <row r="50" spans="1:7" ht="12.75" customHeight="1" hidden="1" outlineLevel="1">
      <c r="A50" s="120"/>
      <c r="B50" s="115"/>
      <c r="C50" s="127"/>
      <c r="D50" s="76"/>
      <c r="E50" s="77"/>
      <c r="F50" s="76"/>
      <c r="G50" s="91"/>
    </row>
    <row r="51" spans="1:7" ht="12.75" customHeight="1" hidden="1" outlineLevel="1">
      <c r="A51" s="120"/>
      <c r="B51" s="115"/>
      <c r="C51" s="127"/>
      <c r="D51" s="76"/>
      <c r="E51" s="77"/>
      <c r="F51" s="76"/>
      <c r="G51" s="91"/>
    </row>
    <row r="52" spans="1:7" ht="12.75" customHeight="1" hidden="1" outlineLevel="1">
      <c r="A52" s="120"/>
      <c r="B52" s="115"/>
      <c r="C52" s="127"/>
      <c r="D52" s="76"/>
      <c r="E52" s="77"/>
      <c r="F52" s="76"/>
      <c r="G52" s="91"/>
    </row>
    <row r="53" spans="1:7" ht="12.75" customHeight="1" hidden="1" outlineLevel="1">
      <c r="A53" s="120"/>
      <c r="B53" s="115"/>
      <c r="C53" s="127"/>
      <c r="D53" s="76"/>
      <c r="E53" s="77"/>
      <c r="F53" s="76"/>
      <c r="G53" s="91"/>
    </row>
    <row r="54" spans="1:7" ht="12.75" customHeight="1" hidden="1" outlineLevel="1">
      <c r="A54" s="120"/>
      <c r="B54" s="115"/>
      <c r="C54" s="127"/>
      <c r="D54" s="76"/>
      <c r="E54" s="77"/>
      <c r="F54" s="76"/>
      <c r="G54" s="91"/>
    </row>
    <row r="55" spans="1:7" ht="12.75" customHeight="1" hidden="1" outlineLevel="1">
      <c r="A55" s="120"/>
      <c r="B55" s="115"/>
      <c r="C55" s="127"/>
      <c r="D55" s="76"/>
      <c r="E55" s="77"/>
      <c r="F55" s="76"/>
      <c r="G55" s="91"/>
    </row>
    <row r="56" spans="1:7" ht="12.75" customHeight="1" hidden="1" outlineLevel="1">
      <c r="A56" s="120"/>
      <c r="B56" s="115"/>
      <c r="C56" s="127"/>
      <c r="D56" s="76"/>
      <c r="E56" s="77"/>
      <c r="F56" s="76"/>
      <c r="G56" s="91"/>
    </row>
    <row r="57" spans="1:7" ht="12.75" customHeight="1" hidden="1" outlineLevel="1">
      <c r="A57" s="120"/>
      <c r="B57" s="115"/>
      <c r="C57" s="127"/>
      <c r="D57" s="76"/>
      <c r="E57" s="77"/>
      <c r="F57" s="76"/>
      <c r="G57" s="91"/>
    </row>
    <row r="58" spans="1:7" ht="12.75" customHeight="1" hidden="1" outlineLevel="1">
      <c r="A58" s="120"/>
      <c r="B58" s="115"/>
      <c r="C58" s="127"/>
      <c r="D58" s="76"/>
      <c r="E58" s="77"/>
      <c r="F58" s="76"/>
      <c r="G58" s="91"/>
    </row>
    <row r="59" spans="1:7" ht="12.75" customHeight="1" hidden="1" outlineLevel="1">
      <c r="A59" s="120"/>
      <c r="B59" s="115"/>
      <c r="C59" s="127"/>
      <c r="D59" s="76"/>
      <c r="E59" s="77"/>
      <c r="F59" s="76"/>
      <c r="G59" s="91"/>
    </row>
    <row r="60" spans="1:7" ht="12.75" customHeight="1" hidden="1" outlineLevel="1">
      <c r="A60" s="120"/>
      <c r="B60" s="115"/>
      <c r="C60" s="127"/>
      <c r="D60" s="76"/>
      <c r="E60" s="77"/>
      <c r="F60" s="76"/>
      <c r="G60" s="91"/>
    </row>
    <row r="61" spans="1:7" ht="12.75" customHeight="1" hidden="1" outlineLevel="1">
      <c r="A61" s="120"/>
      <c r="B61" s="115"/>
      <c r="C61" s="127"/>
      <c r="D61" s="76"/>
      <c r="E61" s="77"/>
      <c r="F61" s="76"/>
      <c r="G61" s="91"/>
    </row>
    <row r="62" spans="1:7" ht="12.75" customHeight="1" hidden="1" outlineLevel="1">
      <c r="A62" s="120"/>
      <c r="B62" s="115"/>
      <c r="C62" s="127"/>
      <c r="D62" s="76"/>
      <c r="E62" s="77"/>
      <c r="F62" s="76"/>
      <c r="G62" s="91"/>
    </row>
    <row r="63" spans="1:7" ht="12.75" customHeight="1" hidden="1" outlineLevel="1">
      <c r="A63" s="120"/>
      <c r="B63" s="115"/>
      <c r="C63" s="127"/>
      <c r="D63" s="76"/>
      <c r="E63" s="77"/>
      <c r="F63" s="76"/>
      <c r="G63" s="91"/>
    </row>
    <row r="64" spans="1:7" ht="12.75" customHeight="1" hidden="1" outlineLevel="1">
      <c r="A64" s="120"/>
      <c r="B64" s="115"/>
      <c r="C64" s="127"/>
      <c r="D64" s="76"/>
      <c r="E64" s="77"/>
      <c r="F64" s="76"/>
      <c r="G64" s="91"/>
    </row>
    <row r="65" spans="1:7" ht="12.75" customHeight="1" hidden="1" outlineLevel="1">
      <c r="A65" s="120"/>
      <c r="B65" s="115"/>
      <c r="C65" s="127"/>
      <c r="D65" s="76"/>
      <c r="E65" s="77"/>
      <c r="F65" s="76"/>
      <c r="G65" s="91"/>
    </row>
    <row r="66" spans="1:7" ht="12.75" customHeight="1" hidden="1" outlineLevel="1">
      <c r="A66" s="120"/>
      <c r="B66" s="115"/>
      <c r="C66" s="127"/>
      <c r="D66" s="76"/>
      <c r="E66" s="77"/>
      <c r="F66" s="76"/>
      <c r="G66" s="91"/>
    </row>
    <row r="67" spans="1:7" ht="12.75" customHeight="1" hidden="1" outlineLevel="1">
      <c r="A67" s="120"/>
      <c r="B67" s="115"/>
      <c r="C67" s="127"/>
      <c r="D67" s="76"/>
      <c r="E67" s="77"/>
      <c r="F67" s="76"/>
      <c r="G67" s="91"/>
    </row>
    <row r="68" spans="1:7" ht="12.75" customHeight="1" hidden="1" outlineLevel="1">
      <c r="A68" s="120"/>
      <c r="B68" s="115"/>
      <c r="C68" s="127"/>
      <c r="D68" s="76"/>
      <c r="E68" s="77"/>
      <c r="F68" s="76"/>
      <c r="G68" s="91"/>
    </row>
    <row r="69" spans="1:7" ht="12.75" customHeight="1" hidden="1" outlineLevel="1">
      <c r="A69" s="120"/>
      <c r="B69" s="115"/>
      <c r="C69" s="127"/>
      <c r="D69" s="76"/>
      <c r="E69" s="77"/>
      <c r="F69" s="76"/>
      <c r="G69" s="91"/>
    </row>
    <row r="70" spans="1:7" ht="12.75" customHeight="1" hidden="1" outlineLevel="1">
      <c r="A70" s="120"/>
      <c r="B70" s="115"/>
      <c r="C70" s="127"/>
      <c r="D70" s="76"/>
      <c r="E70" s="77"/>
      <c r="F70" s="76"/>
      <c r="G70" s="91"/>
    </row>
    <row r="71" spans="1:7" ht="51" customHeight="1" hidden="1" outlineLevel="1">
      <c r="A71" s="121" t="s">
        <v>12</v>
      </c>
      <c r="B71" s="116" t="s">
        <v>48</v>
      </c>
      <c r="C71" s="124"/>
      <c r="D71" s="80">
        <f>SUM(D72:D89)</f>
        <v>0</v>
      </c>
      <c r="E71" s="81">
        <f>SUM(E72:E89)</f>
        <v>0</v>
      </c>
      <c r="F71" s="80">
        <f>SUM(F72:F89)</f>
        <v>0</v>
      </c>
      <c r="G71" s="90">
        <f>SUM(G72:G89)</f>
        <v>0</v>
      </c>
    </row>
    <row r="72" spans="1:8" ht="12.75" customHeight="1" hidden="1" outlineLevel="1">
      <c r="A72" s="122"/>
      <c r="B72" s="115" t="s">
        <v>14</v>
      </c>
      <c r="C72" s="128"/>
      <c r="D72" s="82"/>
      <c r="E72" s="77"/>
      <c r="F72" s="76"/>
      <c r="G72" s="91"/>
      <c r="H72" s="12"/>
    </row>
    <row r="73" spans="1:11" ht="25.5" customHeight="1" hidden="1" outlineLevel="1">
      <c r="A73" s="122"/>
      <c r="B73" s="97"/>
      <c r="C73" s="126" t="s">
        <v>31</v>
      </c>
      <c r="D73" s="59"/>
      <c r="E73" s="60"/>
      <c r="F73" s="61"/>
      <c r="G73" s="58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22"/>
      <c r="B74" s="97"/>
      <c r="C74" s="126"/>
      <c r="D74" s="59"/>
      <c r="E74" s="60"/>
      <c r="F74" s="61"/>
      <c r="G74" s="58"/>
      <c r="H74" s="12">
        <f>+G73+G77</f>
        <v>0</v>
      </c>
      <c r="I74" s="12" t="e">
        <f>+G74+G75+#REF!+G76+G78+#REF!</f>
        <v>#REF!</v>
      </c>
      <c r="J74" s="12" t="e">
        <f>+#REF!+#REF!+#REF!+#REF!</f>
        <v>#REF!</v>
      </c>
      <c r="K74" s="12" t="e">
        <f>+G79+#REF!</f>
        <v>#REF!</v>
      </c>
      <c r="L74" s="12" t="e">
        <f>SUM(H74:K74)</f>
        <v>#REF!</v>
      </c>
    </row>
    <row r="75" spans="1:12" ht="12.75" customHeight="1" hidden="1" outlineLevel="1">
      <c r="A75" s="122"/>
      <c r="B75" s="97"/>
      <c r="C75" s="126"/>
      <c r="D75" s="83"/>
      <c r="E75" s="84"/>
      <c r="F75" s="85"/>
      <c r="G75" s="58"/>
      <c r="L75" s="5">
        <v>2000</v>
      </c>
    </row>
    <row r="76" spans="1:12" ht="12.75" customHeight="1" hidden="1" outlineLevel="1">
      <c r="A76" s="122"/>
      <c r="B76" s="97"/>
      <c r="C76" s="126"/>
      <c r="D76" s="59"/>
      <c r="E76" s="60"/>
      <c r="F76" s="61"/>
      <c r="G76" s="58"/>
      <c r="L76" s="12" t="e">
        <f>+#REF!-G71</f>
        <v>#REF!</v>
      </c>
    </row>
    <row r="77" spans="1:12" ht="12.75" customHeight="1" hidden="1" outlineLevel="1">
      <c r="A77" s="122"/>
      <c r="B77" s="97"/>
      <c r="C77" s="126"/>
      <c r="D77" s="59"/>
      <c r="E77" s="60"/>
      <c r="F77" s="61"/>
      <c r="G77" s="58"/>
      <c r="I77" s="5">
        <v>2578.7</v>
      </c>
      <c r="L77" s="5">
        <v>4550.7</v>
      </c>
    </row>
    <row r="78" spans="1:12" ht="29.25" customHeight="1" hidden="1" outlineLevel="1">
      <c r="A78" s="122"/>
      <c r="B78" s="97"/>
      <c r="C78" s="126"/>
      <c r="D78" s="59"/>
      <c r="E78" s="60"/>
      <c r="F78" s="61"/>
      <c r="G78" s="58"/>
      <c r="I78" s="5">
        <v>2800</v>
      </c>
      <c r="L78" s="5">
        <f>+L77-L75</f>
        <v>2550.7</v>
      </c>
    </row>
    <row r="79" spans="1:12" ht="12.75" customHeight="1" hidden="1" outlineLevel="1">
      <c r="A79" s="122"/>
      <c r="B79" s="97"/>
      <c r="C79" s="126"/>
      <c r="D79" s="59"/>
      <c r="E79" s="60"/>
      <c r="F79" s="61"/>
      <c r="G79" s="58"/>
      <c r="I79" s="5">
        <f>+I78-I77</f>
        <v>221.30000000000018</v>
      </c>
      <c r="L79" s="12" t="e">
        <f>+L78+L76</f>
        <v>#REF!</v>
      </c>
    </row>
    <row r="80" spans="1:12" ht="12.75" customHeight="1" hidden="1" outlineLevel="1">
      <c r="A80" s="122"/>
      <c r="B80" s="97"/>
      <c r="C80" s="126"/>
      <c r="D80" s="59"/>
      <c r="E80" s="60"/>
      <c r="F80" s="61"/>
      <c r="G80" s="58"/>
      <c r="L80" s="12"/>
    </row>
    <row r="81" spans="1:12" ht="12.75" customHeight="1" hidden="1" outlineLevel="1">
      <c r="A81" s="122"/>
      <c r="B81" s="97"/>
      <c r="C81" s="126"/>
      <c r="D81" s="59"/>
      <c r="E81" s="60"/>
      <c r="F81" s="61"/>
      <c r="G81" s="58"/>
      <c r="L81" s="12"/>
    </row>
    <row r="82" spans="1:12" ht="12.75" customHeight="1" hidden="1" outlineLevel="1">
      <c r="A82" s="122"/>
      <c r="B82" s="97"/>
      <c r="C82" s="126"/>
      <c r="D82" s="59"/>
      <c r="E82" s="60"/>
      <c r="F82" s="61"/>
      <c r="G82" s="58"/>
      <c r="L82" s="12"/>
    </row>
    <row r="83" spans="1:12" ht="12.75" customHeight="1" hidden="1" outlineLevel="1">
      <c r="A83" s="122"/>
      <c r="B83" s="97"/>
      <c r="C83" s="126"/>
      <c r="D83" s="59"/>
      <c r="E83" s="60"/>
      <c r="F83" s="61"/>
      <c r="G83" s="58"/>
      <c r="L83" s="12"/>
    </row>
    <row r="84" spans="1:12" ht="12.75" customHeight="1" hidden="1" outlineLevel="1">
      <c r="A84" s="122"/>
      <c r="B84" s="97"/>
      <c r="C84" s="126"/>
      <c r="D84" s="59"/>
      <c r="E84" s="60"/>
      <c r="F84" s="61"/>
      <c r="G84" s="58"/>
      <c r="L84" s="12"/>
    </row>
    <row r="85" spans="1:12" ht="12.75" customHeight="1" hidden="1" outlineLevel="1">
      <c r="A85" s="122"/>
      <c r="B85" s="97"/>
      <c r="C85" s="126"/>
      <c r="D85" s="59"/>
      <c r="E85" s="60"/>
      <c r="F85" s="61"/>
      <c r="G85" s="58"/>
      <c r="L85" s="12"/>
    </row>
    <row r="86" spans="1:12" ht="12.75" customHeight="1" hidden="1" outlineLevel="1">
      <c r="A86" s="122"/>
      <c r="B86" s="97"/>
      <c r="C86" s="126"/>
      <c r="D86" s="59"/>
      <c r="E86" s="60"/>
      <c r="F86" s="61"/>
      <c r="G86" s="58"/>
      <c r="L86" s="12"/>
    </row>
    <row r="87" spans="1:12" ht="12.75" customHeight="1" hidden="1" outlineLevel="1">
      <c r="A87" s="122"/>
      <c r="B87" s="97"/>
      <c r="C87" s="126"/>
      <c r="D87" s="59"/>
      <c r="E87" s="60"/>
      <c r="F87" s="61"/>
      <c r="G87" s="58"/>
      <c r="L87" s="12"/>
    </row>
    <row r="88" spans="1:12" ht="12.75" customHeight="1" hidden="1" outlineLevel="1">
      <c r="A88" s="122"/>
      <c r="B88" s="97"/>
      <c r="C88" s="126"/>
      <c r="D88" s="59"/>
      <c r="E88" s="60"/>
      <c r="F88" s="61"/>
      <c r="G88" s="58"/>
      <c r="L88" s="12"/>
    </row>
    <row r="89" spans="1:7" ht="12.75" customHeight="1" hidden="1" outlineLevel="1">
      <c r="A89" s="122"/>
      <c r="B89" s="97"/>
      <c r="C89" s="129" t="s">
        <v>41</v>
      </c>
      <c r="D89" s="86">
        <f>+D91+D94+D99+D102+D103</f>
        <v>0</v>
      </c>
      <c r="E89" s="87">
        <f>+E91+E94+E99+E102+E103</f>
        <v>0</v>
      </c>
      <c r="F89" s="78">
        <f>+F91+F94+F99+F102+F103</f>
        <v>0</v>
      </c>
      <c r="G89" s="92">
        <f>+G91+G94+G99+G102+G103</f>
        <v>0</v>
      </c>
    </row>
    <row r="90" spans="1:7" ht="12.75" customHeight="1" hidden="1" outlineLevel="1">
      <c r="A90" s="122"/>
      <c r="B90" s="97"/>
      <c r="C90" s="130" t="s">
        <v>17</v>
      </c>
      <c r="D90" s="82"/>
      <c r="E90" s="77"/>
      <c r="F90" s="61"/>
      <c r="G90" s="91"/>
    </row>
    <row r="91" spans="1:7" ht="12.75" customHeight="1" hidden="1" outlineLevel="1">
      <c r="A91" s="122"/>
      <c r="B91" s="97"/>
      <c r="C91" s="126" t="s">
        <v>42</v>
      </c>
      <c r="D91" s="59"/>
      <c r="E91" s="60"/>
      <c r="F91" s="61"/>
      <c r="G91" s="58"/>
    </row>
    <row r="92" spans="1:7" ht="12.75" customHeight="1" hidden="1" outlineLevel="1">
      <c r="A92" s="122"/>
      <c r="B92" s="97"/>
      <c r="C92" s="131" t="s">
        <v>17</v>
      </c>
      <c r="D92" s="59"/>
      <c r="E92" s="60"/>
      <c r="F92" s="61"/>
      <c r="G92" s="58"/>
    </row>
    <row r="93" spans="1:7" ht="12.75" customHeight="1" hidden="1" outlineLevel="1">
      <c r="A93" s="122"/>
      <c r="B93" s="97"/>
      <c r="C93" s="126" t="s">
        <v>37</v>
      </c>
      <c r="D93" s="59"/>
      <c r="E93" s="60"/>
      <c r="F93" s="61"/>
      <c r="G93" s="58"/>
    </row>
    <row r="94" spans="1:7" ht="12.75" customHeight="1" hidden="1" outlineLevel="1">
      <c r="A94" s="122"/>
      <c r="B94" s="97"/>
      <c r="C94" s="126" t="s">
        <v>32</v>
      </c>
      <c r="D94" s="59"/>
      <c r="E94" s="60"/>
      <c r="F94" s="61"/>
      <c r="G94" s="58"/>
    </row>
    <row r="95" spans="1:7" ht="12.75" customHeight="1" hidden="1" outlineLevel="1">
      <c r="A95" s="122"/>
      <c r="B95" s="97"/>
      <c r="C95" s="131" t="s">
        <v>17</v>
      </c>
      <c r="D95" s="59"/>
      <c r="E95" s="60"/>
      <c r="F95" s="61"/>
      <c r="G95" s="58"/>
    </row>
    <row r="96" spans="1:7" ht="25.5" customHeight="1" hidden="1" outlineLevel="1">
      <c r="A96" s="122"/>
      <c r="B96" s="97"/>
      <c r="C96" s="126" t="s">
        <v>43</v>
      </c>
      <c r="D96" s="59"/>
      <c r="E96" s="60"/>
      <c r="F96" s="61"/>
      <c r="G96" s="58"/>
    </row>
    <row r="97" spans="1:7" ht="12.75" customHeight="1" hidden="1" outlineLevel="1">
      <c r="A97" s="122"/>
      <c r="B97" s="97"/>
      <c r="C97" s="126" t="s">
        <v>33</v>
      </c>
      <c r="D97" s="59"/>
      <c r="E97" s="60"/>
      <c r="F97" s="61"/>
      <c r="G97" s="58"/>
    </row>
    <row r="98" spans="1:7" ht="12.75" customHeight="1" hidden="1" outlineLevel="1">
      <c r="A98" s="122"/>
      <c r="B98" s="97"/>
      <c r="C98" s="131" t="s">
        <v>17</v>
      </c>
      <c r="D98" s="59"/>
      <c r="E98" s="60"/>
      <c r="F98" s="61"/>
      <c r="G98" s="58"/>
    </row>
    <row r="99" spans="1:7" ht="12.75" customHeight="1" hidden="1" outlineLevel="1">
      <c r="A99" s="122"/>
      <c r="B99" s="97"/>
      <c r="C99" s="126" t="s">
        <v>44</v>
      </c>
      <c r="D99" s="59"/>
      <c r="E99" s="60"/>
      <c r="F99" s="61"/>
      <c r="G99" s="58"/>
    </row>
    <row r="100" spans="1:7" ht="12.75" customHeight="1" hidden="1" outlineLevel="1">
      <c r="A100" s="122"/>
      <c r="B100" s="97"/>
      <c r="C100" s="126" t="s">
        <v>34</v>
      </c>
      <c r="D100" s="59"/>
      <c r="E100" s="60"/>
      <c r="F100" s="61"/>
      <c r="G100" s="58"/>
    </row>
    <row r="101" spans="1:7" ht="12.75" customHeight="1" hidden="1" outlineLevel="1">
      <c r="A101" s="122"/>
      <c r="B101" s="97"/>
      <c r="C101" s="131" t="s">
        <v>17</v>
      </c>
      <c r="D101" s="59"/>
      <c r="E101" s="60"/>
      <c r="F101" s="61"/>
      <c r="G101" s="58"/>
    </row>
    <row r="102" spans="1:7" ht="12.75" customHeight="1" hidden="1" outlineLevel="1">
      <c r="A102" s="122"/>
      <c r="B102" s="97"/>
      <c r="C102" s="126" t="s">
        <v>45</v>
      </c>
      <c r="D102" s="59"/>
      <c r="E102" s="60"/>
      <c r="F102" s="61"/>
      <c r="G102" s="58"/>
    </row>
    <row r="103" spans="1:7" ht="12.75" customHeight="1" hidden="1" outlineLevel="1">
      <c r="A103" s="122"/>
      <c r="B103" s="97"/>
      <c r="C103" s="126" t="s">
        <v>35</v>
      </c>
      <c r="D103" s="59"/>
      <c r="E103" s="60"/>
      <c r="F103" s="61"/>
      <c r="G103" s="58"/>
    </row>
    <row r="104" spans="1:7" ht="12.75" customHeight="1" hidden="1" outlineLevel="1">
      <c r="A104" s="122"/>
      <c r="B104" s="97"/>
      <c r="C104" s="131" t="s">
        <v>17</v>
      </c>
      <c r="D104" s="59"/>
      <c r="E104" s="60"/>
      <c r="F104" s="61"/>
      <c r="G104" s="58"/>
    </row>
    <row r="105" spans="1:7" ht="12.75" customHeight="1" hidden="1" outlineLevel="1">
      <c r="A105" s="122"/>
      <c r="B105" s="117"/>
      <c r="C105" s="126" t="s">
        <v>46</v>
      </c>
      <c r="D105" s="59"/>
      <c r="E105" s="60"/>
      <c r="F105" s="61"/>
      <c r="G105" s="58"/>
    </row>
    <row r="106" spans="1:7" ht="12.75" outlineLevel="1">
      <c r="A106" s="137"/>
      <c r="B106" s="117"/>
      <c r="C106" s="132" t="s">
        <v>14</v>
      </c>
      <c r="D106" s="109"/>
      <c r="E106" s="110"/>
      <c r="F106" s="111"/>
      <c r="G106" s="112"/>
    </row>
    <row r="107" spans="1:7" ht="12.75" outlineLevel="1">
      <c r="A107" s="137"/>
      <c r="B107" s="117"/>
      <c r="C107" s="126" t="s">
        <v>56</v>
      </c>
      <c r="D107" s="59"/>
      <c r="E107" s="60"/>
      <c r="F107" s="61"/>
      <c r="G107" s="58">
        <v>168.224</v>
      </c>
    </row>
    <row r="108" spans="1:7" ht="25.5" outlineLevel="1">
      <c r="A108" s="122"/>
      <c r="B108" s="117"/>
      <c r="C108" s="126" t="s">
        <v>57</v>
      </c>
      <c r="D108" s="59"/>
      <c r="E108" s="60"/>
      <c r="F108" s="61"/>
      <c r="G108" s="58">
        <v>35</v>
      </c>
    </row>
    <row r="109" spans="1:7" ht="12.75" outlineLevel="1">
      <c r="A109" s="122"/>
      <c r="B109" s="117"/>
      <c r="C109" s="126" t="s">
        <v>58</v>
      </c>
      <c r="D109" s="59"/>
      <c r="E109" s="60"/>
      <c r="F109" s="61"/>
      <c r="G109" s="58">
        <v>23</v>
      </c>
    </row>
    <row r="110" spans="1:7" ht="19.5" customHeight="1">
      <c r="A110" s="122"/>
      <c r="B110" s="133"/>
      <c r="C110" s="58"/>
      <c r="D110" s="59"/>
      <c r="E110" s="60"/>
      <c r="F110" s="61"/>
      <c r="G110" s="134"/>
    </row>
    <row r="111" spans="1:7" ht="25.5">
      <c r="A111" s="69">
        <v>2110</v>
      </c>
      <c r="B111" s="113"/>
      <c r="C111" s="146" t="s">
        <v>71</v>
      </c>
      <c r="D111" s="59"/>
      <c r="E111" s="60"/>
      <c r="F111" s="61"/>
      <c r="G111" s="145">
        <v>162.95</v>
      </c>
    </row>
    <row r="112" spans="1:7" ht="12.75">
      <c r="A112" s="70"/>
      <c r="B112" s="117"/>
      <c r="C112" s="67" t="s">
        <v>59</v>
      </c>
      <c r="D112" s="59"/>
      <c r="E112" s="60"/>
      <c r="F112" s="61"/>
      <c r="G112" s="75"/>
    </row>
    <row r="113" spans="1:7" ht="12.75">
      <c r="A113" s="70"/>
      <c r="B113" s="117"/>
      <c r="C113" s="67" t="s">
        <v>60</v>
      </c>
      <c r="D113" s="59"/>
      <c r="E113" s="60"/>
      <c r="F113" s="61"/>
      <c r="G113" s="75">
        <v>36</v>
      </c>
    </row>
    <row r="114" spans="1:7" ht="12.75">
      <c r="A114" s="70"/>
      <c r="B114" s="117"/>
      <c r="C114" s="5" t="s">
        <v>75</v>
      </c>
      <c r="G114" s="155">
        <v>99.5</v>
      </c>
    </row>
    <row r="115" spans="1:7" ht="12.75">
      <c r="A115" s="70"/>
      <c r="B115" s="117"/>
      <c r="C115" s="148" t="s">
        <v>72</v>
      </c>
      <c r="D115" s="59"/>
      <c r="E115" s="60"/>
      <c r="F115" s="61"/>
      <c r="G115" s="75">
        <v>15.26</v>
      </c>
    </row>
    <row r="116" spans="1:7" ht="12.75">
      <c r="A116" s="70"/>
      <c r="B116" s="117"/>
      <c r="C116" s="148" t="s">
        <v>74</v>
      </c>
      <c r="D116" s="59"/>
      <c r="E116" s="60"/>
      <c r="F116" s="61"/>
      <c r="G116" s="75">
        <v>8.19</v>
      </c>
    </row>
    <row r="117" spans="1:7" ht="12.75">
      <c r="A117" s="70"/>
      <c r="B117" s="117"/>
      <c r="C117" s="148" t="s">
        <v>73</v>
      </c>
      <c r="D117" s="59"/>
      <c r="E117" s="60"/>
      <c r="F117" s="61"/>
      <c r="G117" s="75">
        <v>4</v>
      </c>
    </row>
    <row r="118" spans="1:7" ht="12.75">
      <c r="A118" s="70"/>
      <c r="B118" s="117"/>
      <c r="C118" s="148"/>
      <c r="D118" s="59"/>
      <c r="E118" s="60"/>
      <c r="F118" s="61"/>
      <c r="G118" s="75"/>
    </row>
    <row r="119" spans="1:7" ht="12.75">
      <c r="A119" s="69">
        <v>2133</v>
      </c>
      <c r="B119" s="144"/>
      <c r="C119" s="67" t="s">
        <v>67</v>
      </c>
      <c r="D119" s="65"/>
      <c r="E119" s="66"/>
      <c r="F119" s="67"/>
      <c r="G119" s="136">
        <v>243.147</v>
      </c>
    </row>
    <row r="120" spans="1:7" ht="12.75">
      <c r="A120" s="70"/>
      <c r="B120" s="147"/>
      <c r="C120" s="67" t="s">
        <v>61</v>
      </c>
      <c r="D120" s="65"/>
      <c r="E120" s="66"/>
      <c r="F120" s="67"/>
      <c r="G120" s="67">
        <v>135</v>
      </c>
    </row>
    <row r="121" spans="1:7" ht="12.75">
      <c r="A121" s="70"/>
      <c r="B121" s="147"/>
      <c r="C121" s="67" t="s">
        <v>62</v>
      </c>
      <c r="D121" s="65"/>
      <c r="E121" s="66"/>
      <c r="F121" s="67"/>
      <c r="G121" s="67">
        <v>10</v>
      </c>
    </row>
    <row r="122" spans="1:7" ht="12.75">
      <c r="A122" s="70"/>
      <c r="B122" s="147"/>
      <c r="C122" s="149" t="s">
        <v>63</v>
      </c>
      <c r="D122" s="65"/>
      <c r="E122" s="66"/>
      <c r="F122" s="67"/>
      <c r="G122" s="67">
        <v>10</v>
      </c>
    </row>
    <row r="123" spans="1:7" ht="12.75">
      <c r="A123" s="70"/>
      <c r="B123" s="147"/>
      <c r="C123" s="67" t="s">
        <v>64</v>
      </c>
      <c r="D123" s="65"/>
      <c r="E123" s="66"/>
      <c r="F123" s="67"/>
      <c r="G123" s="67">
        <v>47</v>
      </c>
    </row>
    <row r="124" spans="1:7" ht="12.75">
      <c r="A124" s="70"/>
      <c r="B124" s="147"/>
      <c r="C124" s="146" t="s">
        <v>65</v>
      </c>
      <c r="D124" s="65"/>
      <c r="E124" s="66"/>
      <c r="F124" s="67"/>
      <c r="G124" s="67">
        <v>34.276</v>
      </c>
    </row>
    <row r="125" spans="1:7" ht="12.75">
      <c r="A125" s="70"/>
      <c r="B125" s="147"/>
      <c r="C125" s="67" t="s">
        <v>66</v>
      </c>
      <c r="D125" s="65"/>
      <c r="E125" s="66"/>
      <c r="F125" s="67"/>
      <c r="G125" s="67">
        <v>6.871</v>
      </c>
    </row>
    <row r="126" spans="1:7" ht="12.75">
      <c r="A126" s="69">
        <v>2143</v>
      </c>
      <c r="B126" s="138"/>
      <c r="C126" s="141" t="s">
        <v>68</v>
      </c>
      <c r="D126" s="65"/>
      <c r="E126" s="66"/>
      <c r="F126" s="98"/>
      <c r="G126" s="136">
        <v>163</v>
      </c>
    </row>
    <row r="127" spans="1:7" ht="12.75">
      <c r="A127" s="70"/>
      <c r="B127" s="139"/>
      <c r="C127" s="126" t="s">
        <v>13</v>
      </c>
      <c r="D127" s="65"/>
      <c r="E127" s="66"/>
      <c r="F127" s="98"/>
      <c r="G127" s="75">
        <v>37</v>
      </c>
    </row>
    <row r="128" spans="1:7" ht="25.5">
      <c r="A128" s="70"/>
      <c r="B128" s="139"/>
      <c r="C128" s="126" t="s">
        <v>69</v>
      </c>
      <c r="D128" s="65"/>
      <c r="E128" s="66"/>
      <c r="F128" s="98"/>
      <c r="G128" s="75">
        <v>50</v>
      </c>
    </row>
    <row r="129" spans="1:7" ht="12.75">
      <c r="A129" s="71"/>
      <c r="B129" s="140"/>
      <c r="C129" s="126" t="s">
        <v>70</v>
      </c>
      <c r="D129" s="65"/>
      <c r="E129" s="66"/>
      <c r="F129" s="98"/>
      <c r="G129" s="75">
        <v>76</v>
      </c>
    </row>
    <row r="130" spans="1:7" ht="12.75">
      <c r="A130" s="143"/>
      <c r="B130" s="142" t="s">
        <v>50</v>
      </c>
      <c r="C130" s="50"/>
      <c r="D130" s="25" t="e">
        <f>+D12+D14+D23+D34+D71+D21+D42+D39+#REF!+D31</f>
        <v>#REF!</v>
      </c>
      <c r="E130" s="36" t="e">
        <f>+E12+E14+E23+E34+E71+E21+E42+E39+#REF!+E31</f>
        <v>#REF!</v>
      </c>
      <c r="F130" s="73" t="e">
        <f>+F12+F14+F23+F34+F71+F21+F42+F39+#REF!+F31</f>
        <v>#REF!</v>
      </c>
      <c r="G130" s="108">
        <f>G33+G111+G119++G126</f>
        <v>795.3209999999999</v>
      </c>
    </row>
    <row r="131" spans="2:7" ht="12" hidden="1" outlineLevel="1" collapsed="1">
      <c r="B131" s="21"/>
      <c r="E131" s="37"/>
      <c r="F131" s="5">
        <f>16832.581+410+291.4+9926.5</f>
        <v>27460.481</v>
      </c>
      <c r="G131" s="22" t="e">
        <f>+#REF!</f>
        <v>#REF!</v>
      </c>
    </row>
    <row r="132" spans="3:7" ht="12.75" hidden="1" outlineLevel="1">
      <c r="C132" s="12"/>
      <c r="E132" s="37"/>
      <c r="F132" s="12">
        <f>+F131-G130</f>
        <v>26665.16</v>
      </c>
      <c r="G132" s="38" t="e">
        <f>+G131-G130</f>
        <v>#REF!</v>
      </c>
    </row>
    <row r="133" spans="1:7" ht="12" collapsed="1">
      <c r="A133" s="9"/>
      <c r="B133" s="9"/>
      <c r="C133" s="9"/>
      <c r="E133" s="37"/>
      <c r="G133" s="12"/>
    </row>
    <row r="134" spans="1:7" ht="12">
      <c r="A134" s="9"/>
      <c r="B134" s="9"/>
      <c r="C134" s="9"/>
      <c r="E134" s="37"/>
      <c r="G134" s="12"/>
    </row>
    <row r="135" spans="1:5" ht="18">
      <c r="A135" s="1"/>
      <c r="B135" s="9"/>
      <c r="C135" s="19"/>
      <c r="E135" s="37"/>
    </row>
    <row r="136" spans="1:5" ht="18">
      <c r="A136" s="1"/>
      <c r="B136" s="57" t="s">
        <v>7</v>
      </c>
      <c r="C136" s="16" t="s">
        <v>8</v>
      </c>
      <c r="D136" s="2"/>
      <c r="E136" s="2" t="s">
        <v>8</v>
      </c>
    </row>
    <row r="137" spans="1:7" ht="18">
      <c r="A137" s="1"/>
      <c r="B137" s="10"/>
      <c r="C137" s="150"/>
      <c r="D137" s="150"/>
      <c r="E137" s="150"/>
      <c r="F137" s="150"/>
      <c r="G137" s="150"/>
    </row>
    <row r="138" spans="1:5" ht="18">
      <c r="A138" s="1"/>
      <c r="B138" s="11"/>
      <c r="C138" s="11"/>
      <c r="E138" s="37"/>
    </row>
    <row r="139" ht="12">
      <c r="E139" s="37"/>
    </row>
    <row r="140" ht="12">
      <c r="E140" s="37"/>
    </row>
    <row r="141" ht="12">
      <c r="E141" s="37"/>
    </row>
    <row r="142" ht="12">
      <c r="E142" s="37"/>
    </row>
    <row r="143" ht="12">
      <c r="E143" s="37"/>
    </row>
    <row r="144" ht="12">
      <c r="E144" s="37"/>
    </row>
    <row r="145" ht="12">
      <c r="E145" s="37"/>
    </row>
    <row r="146" ht="12">
      <c r="E146" s="37"/>
    </row>
    <row r="147" ht="12">
      <c r="E147" s="37"/>
    </row>
    <row r="148" ht="12">
      <c r="E148" s="37"/>
    </row>
    <row r="149" ht="12">
      <c r="E149" s="37"/>
    </row>
    <row r="150" ht="12">
      <c r="E150" s="37"/>
    </row>
    <row r="151" ht="12">
      <c r="E151" s="37"/>
    </row>
    <row r="152" ht="12">
      <c r="E152" s="37"/>
    </row>
    <row r="153" ht="12">
      <c r="E153" s="37"/>
    </row>
    <row r="154" ht="12">
      <c r="E154" s="37"/>
    </row>
    <row r="155" ht="12">
      <c r="E155" s="37"/>
    </row>
    <row r="156" ht="12">
      <c r="E156" s="37"/>
    </row>
    <row r="157" ht="12">
      <c r="E157" s="37"/>
    </row>
    <row r="158" ht="12">
      <c r="E158" s="37"/>
    </row>
    <row r="159" ht="12">
      <c r="E159" s="37"/>
    </row>
    <row r="160" ht="12">
      <c r="E160" s="37"/>
    </row>
    <row r="161" ht="12">
      <c r="E161" s="37"/>
    </row>
    <row r="162" ht="12">
      <c r="E162" s="37"/>
    </row>
    <row r="163" ht="12">
      <c r="E163" s="37"/>
    </row>
    <row r="164" ht="12">
      <c r="E164" s="37"/>
    </row>
    <row r="165" ht="12">
      <c r="E165" s="37"/>
    </row>
    <row r="166" ht="12">
      <c r="E166" s="37"/>
    </row>
    <row r="167" ht="12">
      <c r="E167" s="37"/>
    </row>
    <row r="168" ht="12">
      <c r="E168" s="37"/>
    </row>
    <row r="169" ht="12">
      <c r="E169" s="37"/>
    </row>
    <row r="170" ht="12">
      <c r="E170" s="37"/>
    </row>
    <row r="171" ht="12">
      <c r="E171" s="37"/>
    </row>
    <row r="172" ht="12">
      <c r="E172" s="37"/>
    </row>
    <row r="173" ht="12">
      <c r="E173" s="37"/>
    </row>
    <row r="174" ht="12">
      <c r="E174" s="37"/>
    </row>
    <row r="175" ht="12">
      <c r="E175" s="37"/>
    </row>
    <row r="176" ht="12">
      <c r="E176" s="37"/>
    </row>
    <row r="177" ht="12">
      <c r="E177" s="37"/>
    </row>
    <row r="178" ht="12">
      <c r="E178" s="37"/>
    </row>
    <row r="179" ht="12">
      <c r="E179" s="37"/>
    </row>
    <row r="180" ht="12">
      <c r="E180" s="37"/>
    </row>
    <row r="181" ht="12">
      <c r="E181" s="37"/>
    </row>
    <row r="182" ht="12">
      <c r="E182" s="37"/>
    </row>
    <row r="183" ht="12">
      <c r="E183" s="37"/>
    </row>
    <row r="184" ht="12">
      <c r="E184" s="37"/>
    </row>
    <row r="185" ht="12">
      <c r="E185" s="37"/>
    </row>
    <row r="186" ht="12">
      <c r="E186" s="37"/>
    </row>
    <row r="187" ht="12">
      <c r="E187" s="37"/>
    </row>
    <row r="188" ht="12">
      <c r="E188" s="37"/>
    </row>
    <row r="189" ht="12">
      <c r="E189" s="37"/>
    </row>
    <row r="190" ht="12">
      <c r="E190" s="37"/>
    </row>
    <row r="191" ht="12">
      <c r="E191" s="37"/>
    </row>
    <row r="192" ht="12">
      <c r="E192" s="37"/>
    </row>
    <row r="193" ht="12">
      <c r="E193" s="37"/>
    </row>
    <row r="194" ht="12">
      <c r="E194" s="37"/>
    </row>
    <row r="195" ht="12">
      <c r="E195" s="37"/>
    </row>
    <row r="196" ht="12">
      <c r="E196" s="37"/>
    </row>
    <row r="197" ht="12">
      <c r="E197" s="37"/>
    </row>
    <row r="198" ht="12">
      <c r="E198" s="37"/>
    </row>
  </sheetData>
  <mergeCells count="5">
    <mergeCell ref="C137:G137"/>
    <mergeCell ref="C1:D1"/>
    <mergeCell ref="C4:G4"/>
    <mergeCell ref="A6:G6"/>
    <mergeCell ref="A7:G7"/>
  </mergeCells>
  <printOptions horizontalCentered="1"/>
  <pageMargins left="0.7874015748031497" right="0.3937007874015748" top="0.984251968503937" bottom="0.5905511811023623" header="0.31496062992125984" footer="0.31496062992125984"/>
  <pageSetup firstPageNumber="26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2012-01-12T07:09:16Z</cp:lastPrinted>
  <dcterms:created xsi:type="dcterms:W3CDTF">2005-12-20T08:09:25Z</dcterms:created>
  <dcterms:modified xsi:type="dcterms:W3CDTF">2012-01-29T12:49:53Z</dcterms:modified>
  <cp:category/>
  <cp:version/>
  <cp:contentType/>
  <cp:contentStatus/>
</cp:coreProperties>
</file>