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64" activeTab="0"/>
  </bookViews>
  <sheets>
    <sheet name="заг.2011" sheetId="1" r:id="rId1"/>
    <sheet name="спец.2011" sheetId="2" r:id="rId2"/>
    <sheet name="КЕКВспец2011" sheetId="3" r:id="rId3"/>
    <sheet name="КЕКВзаг.2011" sheetId="4" r:id="rId4"/>
  </sheets>
  <definedNames>
    <definedName name="_xlnm.Print_Area" localSheetId="0">'заг.2011'!$A$1:$G$24</definedName>
  </definedNames>
  <calcPr fullCalcOnLoad="1"/>
</workbook>
</file>

<file path=xl/sharedStrings.xml><?xml version="1.0" encoding="utf-8"?>
<sst xmlns="http://schemas.openxmlformats.org/spreadsheetml/2006/main" count="126" uniqueCount="87">
  <si>
    <t>відповідного періоду минулого періоду</t>
  </si>
  <si>
    <t>разом видатків</t>
  </si>
  <si>
    <t>Перевищення доходів над видатками</t>
  </si>
  <si>
    <t>Баланс</t>
  </si>
  <si>
    <t>КЕКВ</t>
  </si>
  <si>
    <t>Найменування видатків</t>
  </si>
  <si>
    <t>у % % до:</t>
  </si>
  <si>
    <t>Всього</t>
  </si>
  <si>
    <t>Видатки на товари і послуги</t>
  </si>
  <si>
    <t>Оплата праці працівників бюджетних установ</t>
  </si>
  <si>
    <t xml:space="preserve">Нарахування на заробітну плату </t>
  </si>
  <si>
    <t xml:space="preserve">  Продукти харчування</t>
  </si>
  <si>
    <t>Видатки на відрядження</t>
  </si>
  <si>
    <t xml:space="preserve">Оплата комунальних послуг та енергоносіїв  </t>
  </si>
  <si>
    <t>Дослідження і розробки, державні програми</t>
  </si>
  <si>
    <t>Субсидії і 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</si>
  <si>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</si>
  <si>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</si>
  <si>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 xml:space="preserve">Поточні трансферти населенню 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</si>
  <si>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</si>
  <si>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</si>
  <si>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</si>
  <si>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</si>
  <si>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ремонт, реконструкція та реставрація</t>
  </si>
  <si>
    <t>Реконструкція та реставрація</t>
  </si>
  <si>
    <t>Поточні видатки</t>
  </si>
  <si>
    <t>код</t>
  </si>
  <si>
    <t xml:space="preserve">назва </t>
  </si>
  <si>
    <t>Органи місцевого самоврядування</t>
  </si>
  <si>
    <t>Дошкільні заклади освіти</t>
  </si>
  <si>
    <t>Інші видатки на соціальний захист населення</t>
  </si>
  <si>
    <t>Капітальний ремонт житлового фонду місцевих органів влади</t>
  </si>
  <si>
    <t>Дотація житлово-комунальному господарству</t>
  </si>
  <si>
    <t>Водопровідно-каналізаційне господарство</t>
  </si>
  <si>
    <t>Благоустрій міст, сіл, селищ</t>
  </si>
  <si>
    <t>Палаци і будинки культури, клуби та інші заклади клубного типу</t>
  </si>
  <si>
    <t>Ліквідація іншого забруднення навколишнього природного середовища</t>
  </si>
  <si>
    <t>Кошти, що передаються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</t>
  </si>
  <si>
    <t>Інші видатки</t>
  </si>
  <si>
    <t>Разом видатків</t>
  </si>
  <si>
    <t>Капітальні вкладення</t>
  </si>
  <si>
    <t>Інші субвенції</t>
  </si>
  <si>
    <t>(грн.)</t>
  </si>
  <si>
    <t>Секретар міської ради</t>
  </si>
  <si>
    <t>Капітальні трансферти</t>
  </si>
  <si>
    <t>Оплата водопостачання і водовідведення</t>
  </si>
  <si>
    <t>Оплата електроенергії</t>
  </si>
  <si>
    <t>Оплата природного газу</t>
  </si>
  <si>
    <t xml:space="preserve">Оплата інших комунальних послуг </t>
  </si>
  <si>
    <t>Оплата теплопостачання</t>
  </si>
  <si>
    <t>Медикаменти та перев’язувальні матеріали</t>
  </si>
  <si>
    <t>Продукти харчування</t>
  </si>
  <si>
    <t>Придбання товарів і послуг</t>
  </si>
  <si>
    <t>у % до</t>
  </si>
  <si>
    <t>Проведення виборів народних депутатів Верховної Ради Автономної Республіки Крим, місцевих рад та сільських, селищгих, міських голів</t>
  </si>
  <si>
    <t>Предмети, матеріали, обладнання та інвентар</t>
  </si>
  <si>
    <t>М’який інвентар та обмундирування</t>
  </si>
  <si>
    <t>Оплата транспортих послуг та утримання транспортих засобів</t>
  </si>
  <si>
    <t>Оплата інших енергоносіїв</t>
  </si>
  <si>
    <t>Л.В. Колесніченко</t>
  </si>
  <si>
    <t>Л.В. Колєсніченко</t>
  </si>
  <si>
    <t>Аналіз видатків загального фонду міського  бюджету за економічною класифікацією за                               2011 рік.</t>
  </si>
  <si>
    <t>Виконання загального фонду за  2010 рік</t>
  </si>
  <si>
    <t>Затверджено на 2011 р. з урахуванням внесених змін</t>
  </si>
  <si>
    <t>затверджено у 2011 р. з урахуванням змін</t>
  </si>
  <si>
    <t>Виконання загального фонду за 2011 р.</t>
  </si>
  <si>
    <t>виконано за 2010 р.</t>
  </si>
  <si>
    <t xml:space="preserve">Аналіз виконання загального фонду Кремінської міської ради за 2011 рік                </t>
  </si>
  <si>
    <t xml:space="preserve">Код </t>
  </si>
  <si>
    <t>Назва</t>
  </si>
  <si>
    <t>Виконанння загального фонду за 2010 р.</t>
  </si>
  <si>
    <t>у %% до:</t>
  </si>
  <si>
    <t>затверджено на 2011 р. з урахуванням змін</t>
  </si>
  <si>
    <t>Землеустрій</t>
  </si>
  <si>
    <t>Заходи з оздоровлення дітей</t>
  </si>
  <si>
    <t xml:space="preserve">Аналіз видатків спеціального фонду міського бюджету за економічною класифікацією за   2011р. </t>
  </si>
  <si>
    <t>Виконано за 2010 р.</t>
  </si>
  <si>
    <t>Затверджено на  2011 р.з урахуванням змін</t>
  </si>
  <si>
    <t>Виконання спеціального фонду за  2011 рік</t>
  </si>
  <si>
    <t>виконано за  2010 р.</t>
  </si>
  <si>
    <t>затверджено за  2011 р. з урахуванням змін</t>
  </si>
  <si>
    <t xml:space="preserve">Аналіз виконання спеціального фонду Кремінської міської ради за 2011 р.                 </t>
  </si>
  <si>
    <t>виконання спеціального фонду за 2010 р.</t>
  </si>
  <si>
    <t>затверджено на 2011 р. з урахуванням внесених змін</t>
  </si>
  <si>
    <t>виконання спеціального фонду 2011 р.</t>
  </si>
  <si>
    <t>затвердженого у 2011 р. з урахуванням внесених змін</t>
  </si>
  <si>
    <t>Дотація житловому фонду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</si>
</sst>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0.00000000"/>
  </numFmts>
  <fonts count="9">
    <font>
      <sz val="10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2" fontId="0" fillId="0" borderId="1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5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2" fontId="0" fillId="0" borderId="1" xfId="0" applyNumberFormat="1" applyFill="1" applyBorder="1" applyAlignment="1">
      <alignment/>
    </xf>
    <xf numFmtId="0" fontId="5" fillId="0" borderId="1" xfId="0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7" xfId="0" applyNumberFormat="1" applyBorder="1" applyAlignment="1">
      <alignment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7" fillId="0" borderId="0" xfId="0" applyFont="1" applyAlignment="1">
      <alignment/>
    </xf>
    <xf numFmtId="2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2" fontId="8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 vertical="center" wrapText="1"/>
    </xf>
    <xf numFmtId="2" fontId="0" fillId="0" borderId="15" xfId="0" applyNumberForma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="75" zoomScaleSheetLayoutView="75" workbookViewId="0" topLeftCell="A10">
      <selection activeCell="D5" sqref="D5"/>
    </sheetView>
  </sheetViews>
  <sheetFormatPr defaultColWidth="9.00390625" defaultRowHeight="12.75"/>
  <cols>
    <col min="1" max="1" width="14.875" style="0" customWidth="1"/>
    <col min="2" max="2" width="34.625" style="0" customWidth="1"/>
    <col min="3" max="3" width="12.25390625" style="0" customWidth="1"/>
    <col min="4" max="4" width="11.875" style="0" customWidth="1"/>
    <col min="5" max="5" width="12.375" style="0" customWidth="1"/>
    <col min="6" max="6" width="10.75390625" style="0" customWidth="1"/>
    <col min="7" max="7" width="11.125" style="0" customWidth="1"/>
  </cols>
  <sheetData>
    <row r="1" spans="1:8" ht="32.25" customHeight="1">
      <c r="A1" s="15"/>
      <c r="B1" s="54" t="s">
        <v>67</v>
      </c>
      <c r="C1" s="54"/>
      <c r="D1" s="55"/>
      <c r="E1" s="55"/>
      <c r="F1" s="55"/>
      <c r="G1" s="55"/>
      <c r="H1" s="55"/>
    </row>
    <row r="2" spans="1:7" ht="13.5" customHeight="1">
      <c r="A2" s="13"/>
      <c r="B2" s="13"/>
      <c r="C2" s="14"/>
      <c r="D2" s="16"/>
      <c r="E2" s="16"/>
      <c r="F2" s="14"/>
      <c r="G2" s="14"/>
    </row>
    <row r="3" spans="1:7" ht="12.75">
      <c r="A3" s="38" t="s">
        <v>68</v>
      </c>
      <c r="B3" s="37" t="s">
        <v>69</v>
      </c>
      <c r="C3" s="39" t="s">
        <v>70</v>
      </c>
      <c r="D3" s="39" t="s">
        <v>63</v>
      </c>
      <c r="E3" s="39" t="s">
        <v>65</v>
      </c>
      <c r="F3" s="42" t="s">
        <v>71</v>
      </c>
      <c r="G3" s="42"/>
    </row>
    <row r="4" spans="1:7" ht="57.75" customHeight="1">
      <c r="A4" s="38"/>
      <c r="B4" s="37"/>
      <c r="C4" s="39"/>
      <c r="D4" s="39"/>
      <c r="E4" s="39"/>
      <c r="F4" s="33" t="s">
        <v>66</v>
      </c>
      <c r="G4" s="33" t="s">
        <v>72</v>
      </c>
    </row>
    <row r="5" spans="1:7" ht="21" customHeight="1">
      <c r="A5" s="9">
        <v>10116</v>
      </c>
      <c r="B5" s="12" t="s">
        <v>28</v>
      </c>
      <c r="C5" s="5">
        <v>1445133.27</v>
      </c>
      <c r="D5" s="5">
        <v>1455313.26</v>
      </c>
      <c r="E5" s="5">
        <v>1353827.74</v>
      </c>
      <c r="F5" s="5">
        <f>E5/C5*100</f>
        <v>93.68186091238492</v>
      </c>
      <c r="G5" s="5">
        <f>E5/D5*100</f>
        <v>93.02655154808389</v>
      </c>
    </row>
    <row r="6" spans="1:7" ht="19.5" customHeight="1">
      <c r="A6" s="9">
        <v>70101</v>
      </c>
      <c r="B6" s="8" t="s">
        <v>29</v>
      </c>
      <c r="C6" s="5">
        <v>3573827.51</v>
      </c>
      <c r="D6" s="5">
        <v>4503131.89</v>
      </c>
      <c r="E6" s="5">
        <v>4259420.89</v>
      </c>
      <c r="F6" s="5">
        <f>E6/C6*100</f>
        <v>119.18372887559983</v>
      </c>
      <c r="G6" s="5">
        <f>E6/D6*100</f>
        <v>94.58796664292237</v>
      </c>
    </row>
    <row r="7" spans="1:7" ht="32.25" customHeight="1">
      <c r="A7" s="9">
        <v>90412</v>
      </c>
      <c r="B7" s="8" t="s">
        <v>30</v>
      </c>
      <c r="C7" s="5">
        <v>6425</v>
      </c>
      <c r="D7" s="5">
        <v>3620</v>
      </c>
      <c r="E7" s="5">
        <v>3575</v>
      </c>
      <c r="F7" s="5">
        <f aca="true" t="shared" si="0" ref="F7:F19">E7/C7*100</f>
        <v>55.6420233463035</v>
      </c>
      <c r="G7" s="5">
        <f aca="true" t="shared" si="1" ref="G7:G18">E7/D7*100</f>
        <v>98.75690607734806</v>
      </c>
    </row>
    <row r="8" spans="1:7" ht="33" customHeight="1">
      <c r="A8" s="9">
        <v>100102</v>
      </c>
      <c r="B8" s="8" t="s">
        <v>31</v>
      </c>
      <c r="C8" s="5">
        <v>33999.2</v>
      </c>
      <c r="D8" s="5"/>
      <c r="E8" s="5"/>
      <c r="F8" s="5">
        <f t="shared" si="0"/>
        <v>0</v>
      </c>
      <c r="G8" s="5" t="e">
        <f t="shared" si="1"/>
        <v>#DIV/0!</v>
      </c>
    </row>
    <row r="9" spans="1:7" ht="34.5" customHeight="1">
      <c r="A9" s="9">
        <v>100103</v>
      </c>
      <c r="B9" s="8" t="s">
        <v>32</v>
      </c>
      <c r="C9" s="5">
        <v>24900</v>
      </c>
      <c r="D9" s="5">
        <v>17144</v>
      </c>
      <c r="E9" s="5">
        <v>17143.52</v>
      </c>
      <c r="F9" s="5">
        <f t="shared" si="0"/>
        <v>68.84947791164659</v>
      </c>
      <c r="G9" s="5">
        <f t="shared" si="1"/>
        <v>99.99720018665423</v>
      </c>
    </row>
    <row r="10" spans="1:7" ht="34.5" customHeight="1">
      <c r="A10" s="9">
        <v>100202</v>
      </c>
      <c r="B10" s="8" t="s">
        <v>33</v>
      </c>
      <c r="C10" s="5">
        <v>163000</v>
      </c>
      <c r="D10" s="5">
        <v>109937</v>
      </c>
      <c r="E10" s="5">
        <v>94936.8</v>
      </c>
      <c r="F10" s="5">
        <f t="shared" si="0"/>
        <v>58.24343558282209</v>
      </c>
      <c r="G10" s="5">
        <f t="shared" si="1"/>
        <v>86.35564004839136</v>
      </c>
    </row>
    <row r="11" spans="1:7" ht="18.75" customHeight="1">
      <c r="A11" s="9">
        <v>100203</v>
      </c>
      <c r="B11" s="8" t="s">
        <v>34</v>
      </c>
      <c r="C11" s="5">
        <v>479685.14</v>
      </c>
      <c r="D11" s="5">
        <v>479735.2</v>
      </c>
      <c r="E11" s="5">
        <v>479349.68</v>
      </c>
      <c r="F11" s="5">
        <f t="shared" si="0"/>
        <v>99.93006662662096</v>
      </c>
      <c r="G11" s="5">
        <f t="shared" si="1"/>
        <v>99.91963900084879</v>
      </c>
    </row>
    <row r="12" spans="1:7" ht="21" customHeight="1">
      <c r="A12" s="9">
        <v>130112</v>
      </c>
      <c r="B12" s="8" t="s">
        <v>38</v>
      </c>
      <c r="C12" s="5"/>
      <c r="D12" s="5">
        <v>5000</v>
      </c>
      <c r="E12" s="5">
        <v>5000</v>
      </c>
      <c r="F12" s="5" t="e">
        <f t="shared" si="0"/>
        <v>#DIV/0!</v>
      </c>
      <c r="G12" s="5">
        <v>0</v>
      </c>
    </row>
    <row r="13" spans="1:7" ht="21" customHeight="1">
      <c r="A13" s="9">
        <v>160101</v>
      </c>
      <c r="B13" s="8" t="s">
        <v>73</v>
      </c>
      <c r="C13" s="5"/>
      <c r="D13" s="5">
        <v>20329.14</v>
      </c>
      <c r="E13" s="5">
        <v>20329.14</v>
      </c>
      <c r="F13" s="5" t="e">
        <f t="shared" si="0"/>
        <v>#DIV/0!</v>
      </c>
      <c r="G13" s="5">
        <v>0</v>
      </c>
    </row>
    <row r="14" spans="1:7" ht="35.25" customHeight="1">
      <c r="A14" s="9">
        <v>110204</v>
      </c>
      <c r="B14" s="8" t="s">
        <v>35</v>
      </c>
      <c r="C14" s="5">
        <v>320542.16</v>
      </c>
      <c r="D14" s="5">
        <v>370400</v>
      </c>
      <c r="E14" s="5">
        <v>352329.09</v>
      </c>
      <c r="F14" s="5">
        <f>E14/C14*100</f>
        <v>109.91661440105102</v>
      </c>
      <c r="G14" s="5">
        <f t="shared" si="1"/>
        <v>95.12124460043198</v>
      </c>
    </row>
    <row r="15" spans="1:7" ht="80.25" customHeight="1">
      <c r="A15" s="9">
        <v>250203</v>
      </c>
      <c r="B15" s="8" t="s">
        <v>54</v>
      </c>
      <c r="C15" s="5">
        <v>76153.87</v>
      </c>
      <c r="D15" s="5"/>
      <c r="E15" s="5"/>
      <c r="F15" s="5">
        <v>0</v>
      </c>
      <c r="G15" s="5" t="e">
        <f t="shared" si="1"/>
        <v>#DIV/0!</v>
      </c>
    </row>
    <row r="16" spans="1:7" ht="126" customHeight="1">
      <c r="A16" s="9">
        <v>250302</v>
      </c>
      <c r="B16" s="8" t="s">
        <v>37</v>
      </c>
      <c r="C16" s="5">
        <v>40515.4</v>
      </c>
      <c r="D16" s="5">
        <v>240776</v>
      </c>
      <c r="E16" s="5">
        <v>240776</v>
      </c>
      <c r="F16" s="5">
        <f t="shared" si="0"/>
        <v>594.282667825074</v>
      </c>
      <c r="G16" s="5">
        <f t="shared" si="1"/>
        <v>100</v>
      </c>
    </row>
    <row r="17" spans="1:7" ht="15.75" customHeight="1">
      <c r="A17" s="9">
        <v>250404</v>
      </c>
      <c r="B17" s="8" t="s">
        <v>38</v>
      </c>
      <c r="C17" s="5">
        <v>5490.25</v>
      </c>
      <c r="D17" s="5">
        <v>22571</v>
      </c>
      <c r="E17" s="5">
        <v>22071.08</v>
      </c>
      <c r="F17" s="5">
        <f t="shared" si="0"/>
        <v>402.0050088793771</v>
      </c>
      <c r="G17" s="5">
        <f t="shared" si="1"/>
        <v>97.785122502326</v>
      </c>
    </row>
    <row r="18" spans="1:7" ht="18.75" customHeight="1">
      <c r="A18" s="9">
        <v>250380</v>
      </c>
      <c r="B18" s="8" t="s">
        <v>41</v>
      </c>
      <c r="C18" s="5">
        <v>24990</v>
      </c>
      <c r="D18" s="5"/>
      <c r="E18" s="5"/>
      <c r="F18" s="5"/>
      <c r="G18" s="5" t="e">
        <f t="shared" si="1"/>
        <v>#DIV/0!</v>
      </c>
    </row>
    <row r="19" spans="1:7" ht="18" customHeight="1">
      <c r="A19" s="10">
        <v>91108</v>
      </c>
      <c r="B19" s="12" t="s">
        <v>74</v>
      </c>
      <c r="C19" s="5"/>
      <c r="D19" s="5">
        <v>47447</v>
      </c>
      <c r="E19" s="5">
        <v>47446.56</v>
      </c>
      <c r="F19" s="5" t="e">
        <f t="shared" si="0"/>
        <v>#DIV/0!</v>
      </c>
      <c r="G19" s="5">
        <v>0</v>
      </c>
    </row>
    <row r="20" spans="1:7" ht="12.75">
      <c r="A20" s="1" t="s">
        <v>39</v>
      </c>
      <c r="B20" s="7"/>
      <c r="C20" s="5">
        <f>SUM(C5:C19)</f>
        <v>6194661.8</v>
      </c>
      <c r="D20" s="5">
        <f>SUM(D5:D19)</f>
        <v>7275404.489999999</v>
      </c>
      <c r="E20" s="5">
        <f>SUM(E5:E19)</f>
        <v>6896205.499999998</v>
      </c>
      <c r="F20" s="5">
        <f>E20/C20*100</f>
        <v>111.32497176843452</v>
      </c>
      <c r="G20" s="5">
        <f>E20/D20*100</f>
        <v>94.78793254009165</v>
      </c>
    </row>
    <row r="21" spans="1:7" ht="44.25" customHeight="1">
      <c r="A21" s="31" t="s">
        <v>2</v>
      </c>
      <c r="B21" s="2"/>
      <c r="C21" s="5">
        <v>355785.28</v>
      </c>
      <c r="D21" s="1"/>
      <c r="E21" s="5">
        <v>-263189.42</v>
      </c>
      <c r="F21" s="1"/>
      <c r="G21" s="1"/>
    </row>
    <row r="22" spans="1:7" ht="12.75">
      <c r="A22" s="1" t="s">
        <v>3</v>
      </c>
      <c r="B22" s="1"/>
      <c r="C22" s="1">
        <v>6550447.08</v>
      </c>
      <c r="D22" s="1"/>
      <c r="E22" s="1">
        <v>6633016.08</v>
      </c>
      <c r="F22" s="1"/>
      <c r="G22" s="1"/>
    </row>
    <row r="24" spans="2:5" ht="15">
      <c r="B24" s="29" t="s">
        <v>43</v>
      </c>
      <c r="C24" s="29"/>
      <c r="D24" s="29"/>
      <c r="E24" s="29" t="s">
        <v>59</v>
      </c>
    </row>
  </sheetData>
  <mergeCells count="7">
    <mergeCell ref="B1:H1"/>
    <mergeCell ref="A3:A4"/>
    <mergeCell ref="B3:B4"/>
    <mergeCell ref="C3:C4"/>
    <mergeCell ref="D3:D4"/>
    <mergeCell ref="E3:E4"/>
    <mergeCell ref="F3:G3"/>
  </mergeCells>
  <printOptions/>
  <pageMargins left="0.984251968503937" right="0.7874015748031497" top="0.4724409448818898" bottom="0.3937007874015748" header="0.2755905511811024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75" workbookViewId="0" topLeftCell="A1">
      <selection activeCell="C19" sqref="C19"/>
    </sheetView>
  </sheetViews>
  <sheetFormatPr defaultColWidth="9.00390625" defaultRowHeight="12.75"/>
  <cols>
    <col min="1" max="1" width="11.25390625" style="0" customWidth="1"/>
    <col min="2" max="2" width="36.875" style="0" customWidth="1"/>
    <col min="3" max="3" width="15.75390625" style="0" customWidth="1"/>
    <col min="4" max="4" width="13.375" style="0" customWidth="1"/>
    <col min="5" max="5" width="12.875" style="0" customWidth="1"/>
    <col min="6" max="6" width="14.00390625" style="0" customWidth="1"/>
    <col min="7" max="7" width="15.00390625" style="0" customWidth="1"/>
  </cols>
  <sheetData>
    <row r="1" spans="1:7" ht="18.75">
      <c r="A1" s="35" t="s">
        <v>81</v>
      </c>
      <c r="B1" s="35"/>
      <c r="C1" s="36"/>
      <c r="D1" s="36"/>
      <c r="E1" s="36"/>
      <c r="F1" s="36"/>
      <c r="G1" s="36"/>
    </row>
    <row r="2" spans="1:7" ht="12.75" customHeight="1">
      <c r="A2" s="13"/>
      <c r="B2" s="13"/>
      <c r="C2" s="14"/>
      <c r="D2" s="14"/>
      <c r="E2" s="14"/>
      <c r="F2" s="14"/>
      <c r="G2" s="14" t="s">
        <v>42</v>
      </c>
    </row>
    <row r="3" spans="1:7" ht="21.75" customHeight="1">
      <c r="A3" s="56" t="s">
        <v>26</v>
      </c>
      <c r="B3" s="37" t="s">
        <v>27</v>
      </c>
      <c r="C3" s="39" t="s">
        <v>82</v>
      </c>
      <c r="D3" s="40" t="s">
        <v>83</v>
      </c>
      <c r="E3" s="40" t="s">
        <v>84</v>
      </c>
      <c r="F3" s="42" t="s">
        <v>53</v>
      </c>
      <c r="G3" s="42"/>
    </row>
    <row r="4" spans="1:7" ht="24.75" customHeight="1">
      <c r="A4" s="57"/>
      <c r="B4" s="37"/>
      <c r="C4" s="39"/>
      <c r="D4" s="41"/>
      <c r="E4" s="41"/>
      <c r="F4" s="42" t="s">
        <v>0</v>
      </c>
      <c r="G4" s="42" t="s">
        <v>85</v>
      </c>
    </row>
    <row r="5" spans="1:7" ht="36" customHeight="1">
      <c r="A5" s="57"/>
      <c r="B5" s="37"/>
      <c r="C5" s="39"/>
      <c r="D5" s="41"/>
      <c r="E5" s="41"/>
      <c r="F5" s="34"/>
      <c r="G5" s="34"/>
    </row>
    <row r="6" spans="1:7" ht="18" customHeight="1">
      <c r="A6" s="1">
        <v>10116</v>
      </c>
      <c r="B6" s="12" t="s">
        <v>28</v>
      </c>
      <c r="C6" s="5">
        <v>38350.35</v>
      </c>
      <c r="D6" s="5">
        <v>78440.99</v>
      </c>
      <c r="E6" s="5">
        <v>76238.78</v>
      </c>
      <c r="F6" s="5">
        <f>E6/C6*100</f>
        <v>198.79552598607316</v>
      </c>
      <c r="G6" s="5">
        <f>E6/D6*100</f>
        <v>97.19252650941809</v>
      </c>
    </row>
    <row r="7" spans="1:7" ht="16.5" customHeight="1">
      <c r="A7" s="1">
        <v>70101</v>
      </c>
      <c r="B7" s="8" t="s">
        <v>29</v>
      </c>
      <c r="C7" s="5">
        <v>412788.95</v>
      </c>
      <c r="D7" s="5">
        <v>361599</v>
      </c>
      <c r="E7" s="5">
        <v>360146.47</v>
      </c>
      <c r="F7" s="5">
        <f aca="true" t="shared" si="0" ref="F7:F12">E7/C7*100</f>
        <v>87.2471198659751</v>
      </c>
      <c r="G7" s="5">
        <f aca="true" t="shared" si="1" ref="G7:G12">E7/D7*100</f>
        <v>99.59830364575123</v>
      </c>
    </row>
    <row r="8" spans="1:7" ht="17.25" customHeight="1">
      <c r="A8" s="1">
        <v>100203</v>
      </c>
      <c r="B8" s="8" t="s">
        <v>34</v>
      </c>
      <c r="C8" s="5">
        <v>356505.94</v>
      </c>
      <c r="D8" s="5">
        <v>166505</v>
      </c>
      <c r="E8" s="5">
        <v>157991.29</v>
      </c>
      <c r="F8" s="5">
        <f t="shared" si="0"/>
        <v>44.31659399560075</v>
      </c>
      <c r="G8" s="5">
        <f t="shared" si="1"/>
        <v>94.8868142097835</v>
      </c>
    </row>
    <row r="9" spans="1:7" ht="17.25" customHeight="1">
      <c r="A9" s="1">
        <v>100103</v>
      </c>
      <c r="B9" s="8" t="s">
        <v>86</v>
      </c>
      <c r="C9" s="5">
        <v>33746</v>
      </c>
      <c r="D9" s="5">
        <v>28401</v>
      </c>
      <c r="E9" s="5">
        <v>28400.4</v>
      </c>
      <c r="F9" s="5">
        <f t="shared" si="0"/>
        <v>84.15930776980976</v>
      </c>
      <c r="G9" s="5">
        <f t="shared" si="1"/>
        <v>99.99788739833106</v>
      </c>
    </row>
    <row r="10" spans="1:7" ht="31.5" customHeight="1">
      <c r="A10" s="1">
        <v>110204</v>
      </c>
      <c r="B10" s="8" t="s">
        <v>35</v>
      </c>
      <c r="C10" s="5">
        <v>1702</v>
      </c>
      <c r="D10" s="5"/>
      <c r="E10" s="5"/>
      <c r="F10" s="5">
        <f t="shared" si="0"/>
        <v>0</v>
      </c>
      <c r="G10" s="5">
        <v>0</v>
      </c>
    </row>
    <row r="11" spans="1:7" ht="21" customHeight="1">
      <c r="A11" s="1">
        <v>160101</v>
      </c>
      <c r="B11" s="8" t="s">
        <v>73</v>
      </c>
      <c r="C11" s="5"/>
      <c r="D11" s="5">
        <v>10800</v>
      </c>
      <c r="E11" s="5">
        <v>3300</v>
      </c>
      <c r="F11" s="5">
        <v>0</v>
      </c>
      <c r="G11" s="5">
        <f t="shared" si="1"/>
        <v>30.555555555555557</v>
      </c>
    </row>
    <row r="12" spans="1:7" ht="49.5" customHeight="1">
      <c r="A12" s="1">
        <v>240603</v>
      </c>
      <c r="B12" s="8" t="s">
        <v>36</v>
      </c>
      <c r="C12" s="5">
        <v>53183.47</v>
      </c>
      <c r="D12" s="5">
        <v>80520</v>
      </c>
      <c r="E12" s="5">
        <v>79826.84</v>
      </c>
      <c r="F12" s="5">
        <f t="shared" si="0"/>
        <v>150.09708843744116</v>
      </c>
      <c r="G12" s="5">
        <f t="shared" si="1"/>
        <v>99.13914555389964</v>
      </c>
    </row>
    <row r="13" spans="1:7" ht="16.5" customHeight="1">
      <c r="A13" s="1">
        <v>250404</v>
      </c>
      <c r="B13" s="8" t="s">
        <v>38</v>
      </c>
      <c r="C13" s="5">
        <v>9729</v>
      </c>
      <c r="D13" s="5"/>
      <c r="E13" s="5"/>
      <c r="F13" s="5">
        <f>E13/C13*100</f>
        <v>0</v>
      </c>
      <c r="G13" s="5">
        <v>0</v>
      </c>
    </row>
    <row r="14" spans="1:7" ht="18" customHeight="1">
      <c r="A14" s="1">
        <v>150101</v>
      </c>
      <c r="B14" s="8" t="s">
        <v>40</v>
      </c>
      <c r="C14" s="5">
        <v>87191.2</v>
      </c>
      <c r="D14" s="5">
        <v>1176024</v>
      </c>
      <c r="E14" s="5">
        <v>744295.62</v>
      </c>
      <c r="F14" s="5">
        <f>E14/C14*100</f>
        <v>853.6361697051996</v>
      </c>
      <c r="G14" s="5">
        <f>E14/D14*100</f>
        <v>63.28915226219873</v>
      </c>
    </row>
    <row r="15" spans="1:7" ht="12.75">
      <c r="A15" s="7" t="s">
        <v>1</v>
      </c>
      <c r="B15" s="7"/>
      <c r="C15" s="7">
        <f>SUM(C6:C14)</f>
        <v>993196.9099999999</v>
      </c>
      <c r="D15" s="7">
        <v>1902289.99</v>
      </c>
      <c r="E15" s="7">
        <v>1450199.4</v>
      </c>
      <c r="F15" s="5">
        <f>E15/C15*100</f>
        <v>146.01328149520722</v>
      </c>
      <c r="G15" s="5">
        <f>E15/D15*100</f>
        <v>76.23440209555011</v>
      </c>
    </row>
    <row r="16" spans="1:7" ht="58.5" customHeight="1">
      <c r="A16" s="2" t="s">
        <v>2</v>
      </c>
      <c r="B16" s="2"/>
      <c r="C16" s="32">
        <v>-164822.31</v>
      </c>
      <c r="D16" s="1"/>
      <c r="E16" s="32">
        <v>481114.39</v>
      </c>
      <c r="F16" s="1"/>
      <c r="G16" s="1"/>
    </row>
    <row r="17" spans="1:7" ht="12.75">
      <c r="A17" s="1" t="s">
        <v>3</v>
      </c>
      <c r="B17" s="1"/>
      <c r="C17" s="1">
        <v>828374.3</v>
      </c>
      <c r="D17" s="1"/>
      <c r="E17" s="1">
        <v>1931313.79</v>
      </c>
      <c r="F17" s="1"/>
      <c r="G17" s="1"/>
    </row>
    <row r="20" spans="2:5" ht="15">
      <c r="B20" s="29" t="s">
        <v>43</v>
      </c>
      <c r="C20" s="29"/>
      <c r="D20" s="29"/>
      <c r="E20" s="29" t="s">
        <v>60</v>
      </c>
    </row>
  </sheetData>
  <mergeCells count="9">
    <mergeCell ref="A1:G1"/>
    <mergeCell ref="A3:A5"/>
    <mergeCell ref="B3:B5"/>
    <mergeCell ref="C3:C5"/>
    <mergeCell ref="D3:D5"/>
    <mergeCell ref="E3:E5"/>
    <mergeCell ref="F3:G3"/>
    <mergeCell ref="F4:F5"/>
    <mergeCell ref="G4:G5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7">
      <selection activeCell="C35" sqref="C35"/>
    </sheetView>
  </sheetViews>
  <sheetFormatPr defaultColWidth="9.00390625" defaultRowHeight="12.75"/>
  <cols>
    <col min="1" max="1" width="7.25390625" style="0" customWidth="1"/>
    <col min="2" max="2" width="37.875" style="0" customWidth="1"/>
    <col min="3" max="3" width="11.625" style="0" customWidth="1"/>
    <col min="4" max="4" width="13.125" style="0" customWidth="1"/>
    <col min="5" max="5" width="13.00390625" style="0" customWidth="1"/>
    <col min="6" max="6" width="13.375" style="0" customWidth="1"/>
    <col min="7" max="7" width="14.25390625" style="0" customWidth="1"/>
  </cols>
  <sheetData>
    <row r="1" spans="1:7" ht="39.75" customHeight="1">
      <c r="A1" s="35" t="s">
        <v>75</v>
      </c>
      <c r="B1" s="36"/>
      <c r="C1" s="36"/>
      <c r="D1" s="36"/>
      <c r="E1" s="36"/>
      <c r="F1" s="36"/>
      <c r="G1" s="36"/>
    </row>
    <row r="2" spans="1:7" ht="12.75" customHeight="1" thickBot="1">
      <c r="A2" s="15"/>
      <c r="B2" s="16"/>
      <c r="C2" s="16"/>
      <c r="D2" s="16"/>
      <c r="E2" s="16"/>
      <c r="F2" s="16"/>
      <c r="G2" s="16" t="s">
        <v>42</v>
      </c>
    </row>
    <row r="3" spans="1:7" ht="23.25" customHeight="1">
      <c r="A3" s="47" t="s">
        <v>4</v>
      </c>
      <c r="B3" s="58" t="s">
        <v>5</v>
      </c>
      <c r="C3" s="43" t="s">
        <v>76</v>
      </c>
      <c r="D3" s="43" t="s">
        <v>77</v>
      </c>
      <c r="E3" s="43" t="s">
        <v>78</v>
      </c>
      <c r="F3" s="50" t="s">
        <v>6</v>
      </c>
      <c r="G3" s="51"/>
    </row>
    <row r="4" spans="1:7" ht="12.75">
      <c r="A4" s="48"/>
      <c r="B4" s="59"/>
      <c r="C4" s="41"/>
      <c r="D4" s="41"/>
      <c r="E4" s="41"/>
      <c r="F4" s="42" t="s">
        <v>79</v>
      </c>
      <c r="G4" s="52" t="s">
        <v>80</v>
      </c>
    </row>
    <row r="5" spans="1:7" ht="30" customHeight="1">
      <c r="A5" s="49"/>
      <c r="B5" s="59"/>
      <c r="C5" s="41"/>
      <c r="D5" s="41"/>
      <c r="E5" s="44"/>
      <c r="F5" s="34"/>
      <c r="G5" s="53"/>
    </row>
    <row r="6" spans="1:7" ht="15" customHeight="1">
      <c r="A6" s="3">
        <v>1000</v>
      </c>
      <c r="B6" s="20" t="s">
        <v>25</v>
      </c>
      <c r="C6" s="5">
        <f>SUM(C7)</f>
        <v>993196.9099999999</v>
      </c>
      <c r="D6" s="11">
        <v>1902289.99</v>
      </c>
      <c r="E6" s="5">
        <v>1450199.4</v>
      </c>
      <c r="F6" s="5">
        <f>E6/C6*100</f>
        <v>146.01328149520722</v>
      </c>
      <c r="G6" s="17">
        <f>E6/D6*100</f>
        <v>76.23440209555011</v>
      </c>
    </row>
    <row r="7" spans="1:7" ht="17.25" customHeight="1">
      <c r="A7" s="3">
        <v>1100</v>
      </c>
      <c r="B7" s="20" t="s">
        <v>8</v>
      </c>
      <c r="C7" s="5">
        <f>SUM(C8+C9+C10+C13+C23)</f>
        <v>993196.9099999999</v>
      </c>
      <c r="D7" s="5">
        <v>1902289.99</v>
      </c>
      <c r="E7" s="5">
        <v>1450199.4</v>
      </c>
      <c r="F7" s="5">
        <f>E7/C7*100</f>
        <v>146.01328149520722</v>
      </c>
      <c r="G7" s="17">
        <f>E7/D7*100</f>
        <v>76.23440209555011</v>
      </c>
    </row>
    <row r="8" spans="1:7" ht="34.5" customHeight="1">
      <c r="A8" s="3">
        <v>1110</v>
      </c>
      <c r="B8" s="21" t="s">
        <v>9</v>
      </c>
      <c r="C8" s="5">
        <v>8877.37</v>
      </c>
      <c r="D8" s="11">
        <v>23803.59</v>
      </c>
      <c r="E8" s="5">
        <v>23803.59</v>
      </c>
      <c r="F8" s="5"/>
      <c r="G8" s="17"/>
    </row>
    <row r="9" spans="1:7" ht="14.25" customHeight="1">
      <c r="A9" s="3">
        <v>1120</v>
      </c>
      <c r="B9" s="20" t="s">
        <v>10</v>
      </c>
      <c r="C9" s="5">
        <v>3315.01</v>
      </c>
      <c r="D9" s="11">
        <v>8640.7</v>
      </c>
      <c r="E9" s="5">
        <v>8640.7</v>
      </c>
      <c r="F9" s="5"/>
      <c r="G9" s="17"/>
    </row>
    <row r="10" spans="1:7" ht="18.75" customHeight="1">
      <c r="A10" s="3">
        <v>1130</v>
      </c>
      <c r="B10" s="21" t="s">
        <v>52</v>
      </c>
      <c r="C10" s="5">
        <v>701367.28</v>
      </c>
      <c r="D10" s="11">
        <v>542458.7</v>
      </c>
      <c r="E10" s="5">
        <v>526943.87</v>
      </c>
      <c r="F10" s="5">
        <f>E10/C10*100</f>
        <v>75.13094565802956</v>
      </c>
      <c r="G10" s="17">
        <f>E10/D10*100</f>
        <v>97.13990576609795</v>
      </c>
    </row>
    <row r="11" spans="1:7" ht="31.5" customHeight="1">
      <c r="A11" s="3">
        <v>1132</v>
      </c>
      <c r="B11" s="21" t="s">
        <v>50</v>
      </c>
      <c r="C11" s="5"/>
      <c r="D11" s="11">
        <v>20183.7</v>
      </c>
      <c r="E11" s="5">
        <v>19975.85</v>
      </c>
      <c r="F11" s="5"/>
      <c r="G11" s="17"/>
    </row>
    <row r="12" spans="1:7" ht="18" customHeight="1">
      <c r="A12" s="3">
        <v>1133</v>
      </c>
      <c r="B12" s="21" t="s">
        <v>11</v>
      </c>
      <c r="C12" s="5">
        <v>412788.95</v>
      </c>
      <c r="D12" s="11">
        <v>358420</v>
      </c>
      <c r="E12" s="5">
        <v>356977.47</v>
      </c>
      <c r="F12" s="5">
        <f>E12/C12*100</f>
        <v>86.47941520721425</v>
      </c>
      <c r="G12" s="17">
        <f>E12/D12*100</f>
        <v>99.5975308297528</v>
      </c>
    </row>
    <row r="13" spans="1:7" ht="33.75" customHeight="1">
      <c r="A13" s="3">
        <v>1160</v>
      </c>
      <c r="B13" s="23" t="s">
        <v>13</v>
      </c>
      <c r="C13" s="5">
        <f>SUM(C14+C15+C16+C18)</f>
        <v>158700.05</v>
      </c>
      <c r="D13" s="11">
        <v>121863</v>
      </c>
      <c r="E13" s="5">
        <v>117016.22</v>
      </c>
      <c r="F13" s="5">
        <f>E13/C13*100</f>
        <v>73.73420487265128</v>
      </c>
      <c r="G13" s="17">
        <f aca="true" t="shared" si="0" ref="G13:G18">E13/D13*100</f>
        <v>96.02276326694731</v>
      </c>
    </row>
    <row r="14" spans="1:7" ht="15.75" customHeight="1">
      <c r="A14" s="3">
        <v>1161</v>
      </c>
      <c r="B14" s="22" t="s">
        <v>49</v>
      </c>
      <c r="C14" s="5">
        <v>15454.88</v>
      </c>
      <c r="D14" s="11">
        <v>27000</v>
      </c>
      <c r="E14" s="5">
        <v>26629.43</v>
      </c>
      <c r="F14" s="5">
        <f>E14/C14*100</f>
        <v>172.3043465882621</v>
      </c>
      <c r="G14" s="17">
        <f t="shared" si="0"/>
        <v>98.62751851851851</v>
      </c>
    </row>
    <row r="15" spans="1:7" ht="32.25" customHeight="1">
      <c r="A15" s="3">
        <v>1162</v>
      </c>
      <c r="B15" s="24" t="s">
        <v>45</v>
      </c>
      <c r="C15" s="5">
        <v>1269.66</v>
      </c>
      <c r="D15" s="11">
        <v>2100</v>
      </c>
      <c r="E15" s="5">
        <v>1909.44</v>
      </c>
      <c r="F15" s="5"/>
      <c r="G15" s="17">
        <f t="shared" si="0"/>
        <v>90.92571428571429</v>
      </c>
    </row>
    <row r="16" spans="1:7" ht="13.5" customHeight="1">
      <c r="A16" s="3">
        <v>1163</v>
      </c>
      <c r="B16" s="21" t="s">
        <v>46</v>
      </c>
      <c r="C16" s="5">
        <v>11135.43</v>
      </c>
      <c r="D16" s="11">
        <v>11443</v>
      </c>
      <c r="E16" s="5">
        <v>9924.82</v>
      </c>
      <c r="F16" s="5"/>
      <c r="G16" s="17">
        <f t="shared" si="0"/>
        <v>86.73267499781525</v>
      </c>
    </row>
    <row r="17" spans="1:7" ht="15.75" customHeight="1">
      <c r="A17" s="3">
        <v>1164</v>
      </c>
      <c r="B17" s="22" t="s">
        <v>47</v>
      </c>
      <c r="C17" s="5"/>
      <c r="D17" s="11"/>
      <c r="E17" s="5"/>
      <c r="F17" s="5"/>
      <c r="G17" s="17">
        <v>0</v>
      </c>
    </row>
    <row r="18" spans="1:7" ht="15.75" customHeight="1">
      <c r="A18" s="3">
        <v>1165</v>
      </c>
      <c r="B18" s="22" t="s">
        <v>48</v>
      </c>
      <c r="C18" s="5">
        <v>130840.08</v>
      </c>
      <c r="D18" s="11">
        <v>81320</v>
      </c>
      <c r="E18" s="5">
        <v>78552.53</v>
      </c>
      <c r="F18" s="5"/>
      <c r="G18" s="17">
        <f t="shared" si="0"/>
        <v>96.59681505164781</v>
      </c>
    </row>
    <row r="19" spans="1:7" ht="15" customHeight="1">
      <c r="A19" s="3">
        <v>2000</v>
      </c>
      <c r="B19" s="26" t="s">
        <v>19</v>
      </c>
      <c r="C19" s="5"/>
      <c r="D19" s="11">
        <v>1177123</v>
      </c>
      <c r="E19" s="5">
        <v>745394.62</v>
      </c>
      <c r="F19" s="5"/>
      <c r="G19" s="17"/>
    </row>
    <row r="20" spans="1:7" ht="14.25" customHeight="1">
      <c r="A20" s="4">
        <v>2100</v>
      </c>
      <c r="B20" s="27" t="s">
        <v>20</v>
      </c>
      <c r="C20" s="5"/>
      <c r="D20" s="11">
        <v>145980.6</v>
      </c>
      <c r="E20" s="5">
        <v>59227.05</v>
      </c>
      <c r="F20" s="5"/>
      <c r="G20" s="17"/>
    </row>
    <row r="21" spans="1:7" ht="33" customHeight="1">
      <c r="A21" s="4">
        <v>2110</v>
      </c>
      <c r="B21" s="27" t="s">
        <v>21</v>
      </c>
      <c r="C21" s="5"/>
      <c r="D21" s="11">
        <v>145980.6</v>
      </c>
      <c r="E21" s="5">
        <v>59227.05</v>
      </c>
      <c r="F21" s="5"/>
      <c r="G21" s="17"/>
    </row>
    <row r="22" spans="1:7" ht="14.25" customHeight="1">
      <c r="A22" s="4">
        <v>2120</v>
      </c>
      <c r="B22" s="27" t="s">
        <v>22</v>
      </c>
      <c r="C22" s="5"/>
      <c r="D22" s="11">
        <v>60000</v>
      </c>
      <c r="E22" s="5"/>
      <c r="F22" s="5"/>
      <c r="G22" s="17"/>
    </row>
    <row r="23" spans="1:7" ht="32.25" customHeight="1">
      <c r="A23" s="4">
        <v>2130</v>
      </c>
      <c r="B23" s="27" t="s">
        <v>23</v>
      </c>
      <c r="C23" s="5">
        <v>120937.2</v>
      </c>
      <c r="D23" s="11">
        <v>784694.4</v>
      </c>
      <c r="E23" s="5">
        <v>624719.57</v>
      </c>
      <c r="F23" s="5"/>
      <c r="G23" s="17">
        <v>83.83</v>
      </c>
    </row>
    <row r="24" spans="1:7" ht="15.75">
      <c r="A24" s="4">
        <v>2140</v>
      </c>
      <c r="B24" s="28" t="s">
        <v>24</v>
      </c>
      <c r="C24" s="5"/>
      <c r="D24" s="11">
        <v>186448</v>
      </c>
      <c r="E24" s="5">
        <v>61448</v>
      </c>
      <c r="F24" s="5"/>
      <c r="G24" s="17"/>
    </row>
    <row r="25" spans="1:7" ht="15.75" customHeight="1">
      <c r="A25" s="4">
        <v>2400</v>
      </c>
      <c r="B25" s="27" t="s">
        <v>44</v>
      </c>
      <c r="C25" s="5"/>
      <c r="D25" s="11">
        <v>28401</v>
      </c>
      <c r="E25" s="5">
        <v>28400.4</v>
      </c>
      <c r="F25" s="5"/>
      <c r="G25" s="17"/>
    </row>
    <row r="26" spans="1:7" ht="13.5" thickBot="1">
      <c r="A26" s="45" t="s">
        <v>7</v>
      </c>
      <c r="B26" s="46"/>
      <c r="C26" s="6">
        <v>981004.53</v>
      </c>
      <c r="D26" s="30">
        <v>1902289.99</v>
      </c>
      <c r="E26" s="6">
        <v>1450199.4</v>
      </c>
      <c r="F26" s="18">
        <f>E26/C26*100</f>
        <v>147.8280023844538</v>
      </c>
      <c r="G26" s="19">
        <f>E26/D26*100</f>
        <v>76.23440209555011</v>
      </c>
    </row>
    <row r="28" spans="2:5" ht="15">
      <c r="B28" s="29" t="s">
        <v>43</v>
      </c>
      <c r="C28" s="29"/>
      <c r="D28" s="29"/>
      <c r="E28" s="29" t="s">
        <v>59</v>
      </c>
    </row>
  </sheetData>
  <mergeCells count="10">
    <mergeCell ref="A26:B26"/>
    <mergeCell ref="A1:G1"/>
    <mergeCell ref="A3:A5"/>
    <mergeCell ref="B3:B5"/>
    <mergeCell ref="C3:C5"/>
    <mergeCell ref="D3:D5"/>
    <mergeCell ref="E3:E5"/>
    <mergeCell ref="F3:G3"/>
    <mergeCell ref="F4:F5"/>
    <mergeCell ref="G4:G5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39"/>
  <sheetViews>
    <sheetView zoomScaleSheetLayoutView="75" workbookViewId="0" topLeftCell="A16">
      <selection activeCell="I29" sqref="I29"/>
    </sheetView>
  </sheetViews>
  <sheetFormatPr defaultColWidth="9.00390625" defaultRowHeight="12.75"/>
  <cols>
    <col min="1" max="1" width="7.125" style="0" customWidth="1"/>
    <col min="2" max="2" width="39.375" style="0" customWidth="1"/>
    <col min="3" max="3" width="11.75390625" style="0" customWidth="1"/>
    <col min="4" max="4" width="14.25390625" style="0" customWidth="1"/>
    <col min="5" max="5" width="12.875" style="0" customWidth="1"/>
    <col min="6" max="6" width="12.75390625" style="0" customWidth="1"/>
    <col min="7" max="7" width="14.625" style="0" customWidth="1"/>
  </cols>
  <sheetData>
    <row r="4" spans="1:7" ht="48" customHeight="1">
      <c r="A4" s="35" t="s">
        <v>61</v>
      </c>
      <c r="B4" s="36"/>
      <c r="C4" s="36"/>
      <c r="D4" s="36"/>
      <c r="E4" s="36"/>
      <c r="F4" s="36"/>
      <c r="G4" s="36"/>
    </row>
    <row r="5" spans="1:7" ht="12.75" customHeight="1" thickBot="1">
      <c r="A5" s="15"/>
      <c r="B5" s="16"/>
      <c r="C5" s="16"/>
      <c r="D5" s="16"/>
      <c r="E5" s="16"/>
      <c r="F5" s="16"/>
      <c r="G5" s="16" t="s">
        <v>42</v>
      </c>
    </row>
    <row r="6" spans="1:7" ht="12.75">
      <c r="A6" s="47" t="s">
        <v>4</v>
      </c>
      <c r="B6" s="43" t="s">
        <v>5</v>
      </c>
      <c r="C6" s="43" t="s">
        <v>62</v>
      </c>
      <c r="D6" s="43" t="s">
        <v>63</v>
      </c>
      <c r="E6" s="43" t="s">
        <v>65</v>
      </c>
      <c r="F6" s="50" t="s">
        <v>6</v>
      </c>
      <c r="G6" s="51"/>
    </row>
    <row r="7" spans="1:7" ht="25.5" customHeight="1">
      <c r="A7" s="48"/>
      <c r="B7" s="41"/>
      <c r="C7" s="41"/>
      <c r="D7" s="41"/>
      <c r="E7" s="41"/>
      <c r="F7" s="42" t="s">
        <v>66</v>
      </c>
      <c r="G7" s="52" t="s">
        <v>64</v>
      </c>
    </row>
    <row r="8" spans="1:7" ht="36.75" customHeight="1">
      <c r="A8" s="49"/>
      <c r="B8" s="41"/>
      <c r="C8" s="41"/>
      <c r="D8" s="41"/>
      <c r="E8" s="44"/>
      <c r="F8" s="34"/>
      <c r="G8" s="53"/>
    </row>
    <row r="9" spans="1:7" ht="13.5" customHeight="1">
      <c r="A9" s="3">
        <v>1000</v>
      </c>
      <c r="B9" s="20" t="s">
        <v>25</v>
      </c>
      <c r="C9" s="5">
        <v>6107772.81</v>
      </c>
      <c r="D9" s="5">
        <v>7275404.49</v>
      </c>
      <c r="E9" s="5">
        <v>6896205.5</v>
      </c>
      <c r="F9" s="5">
        <f>E9/C9*100</f>
        <v>112.90867742672307</v>
      </c>
      <c r="G9" s="17">
        <f>E9/D9*100</f>
        <v>94.78793254009166</v>
      </c>
    </row>
    <row r="10" spans="1:7" ht="16.5" customHeight="1">
      <c r="A10" s="3">
        <v>1100</v>
      </c>
      <c r="B10" s="20" t="s">
        <v>8</v>
      </c>
      <c r="C10" s="5">
        <v>5847942.41</v>
      </c>
      <c r="D10" s="5">
        <v>6859545.49</v>
      </c>
      <c r="E10" s="5">
        <v>6495392.42</v>
      </c>
      <c r="F10" s="5">
        <f aca="true" t="shared" si="0" ref="F10:F36">E10/C10*100</f>
        <v>111.07141562975822</v>
      </c>
      <c r="G10" s="17">
        <f aca="true" t="shared" si="1" ref="G10:G36">E10/D10*100</f>
        <v>94.69129448108667</v>
      </c>
    </row>
    <row r="11" spans="1:7" ht="31.5" customHeight="1">
      <c r="A11" s="3">
        <v>1110</v>
      </c>
      <c r="B11" s="21" t="s">
        <v>9</v>
      </c>
      <c r="C11" s="5">
        <v>3112231.88</v>
      </c>
      <c r="D11" s="5">
        <v>3506678</v>
      </c>
      <c r="E11" s="5">
        <v>3347726.97</v>
      </c>
      <c r="F11" s="5">
        <f t="shared" si="0"/>
        <v>107.56675913235618</v>
      </c>
      <c r="G11" s="17">
        <f t="shared" si="1"/>
        <v>95.46719060033458</v>
      </c>
    </row>
    <row r="12" spans="1:7" ht="15.75" customHeight="1">
      <c r="A12" s="3">
        <v>1120</v>
      </c>
      <c r="B12" s="20" t="s">
        <v>10</v>
      </c>
      <c r="C12" s="5">
        <v>1100989.5</v>
      </c>
      <c r="D12" s="5">
        <v>1259129</v>
      </c>
      <c r="E12" s="5">
        <v>1203441.28</v>
      </c>
      <c r="F12" s="5">
        <f t="shared" si="0"/>
        <v>109.30542752678387</v>
      </c>
      <c r="G12" s="17">
        <f t="shared" si="1"/>
        <v>95.57728239124029</v>
      </c>
    </row>
    <row r="13" spans="1:7" ht="14.25" customHeight="1">
      <c r="A13" s="3">
        <v>1130</v>
      </c>
      <c r="B13" s="21" t="s">
        <v>52</v>
      </c>
      <c r="C13" s="5">
        <v>502842.35</v>
      </c>
      <c r="D13" s="5">
        <v>793515.76</v>
      </c>
      <c r="E13" s="5">
        <v>752993.46</v>
      </c>
      <c r="F13" s="5">
        <f t="shared" si="0"/>
        <v>149.7474228254641</v>
      </c>
      <c r="G13" s="17">
        <f t="shared" si="1"/>
        <v>94.89332133743632</v>
      </c>
    </row>
    <row r="14" spans="1:7" ht="14.25" customHeight="1">
      <c r="A14" s="3">
        <v>1131</v>
      </c>
      <c r="B14" s="21" t="s">
        <v>55</v>
      </c>
      <c r="C14" s="5">
        <v>95842.58</v>
      </c>
      <c r="D14" s="5">
        <v>141256</v>
      </c>
      <c r="E14" s="5">
        <v>136906.81</v>
      </c>
      <c r="F14" s="5">
        <f t="shared" si="0"/>
        <v>142.8454972727153</v>
      </c>
      <c r="G14" s="17">
        <f t="shared" si="1"/>
        <v>96.92105822053576</v>
      </c>
    </row>
    <row r="15" spans="1:7" ht="33" customHeight="1">
      <c r="A15" s="3">
        <v>1132</v>
      </c>
      <c r="B15" s="21" t="s">
        <v>50</v>
      </c>
      <c r="C15" s="5">
        <v>6975.8</v>
      </c>
      <c r="D15" s="5">
        <v>3322.34</v>
      </c>
      <c r="E15" s="5">
        <v>3322.34</v>
      </c>
      <c r="F15" s="5">
        <f t="shared" si="0"/>
        <v>47.62665214025631</v>
      </c>
      <c r="G15" s="17">
        <f t="shared" si="1"/>
        <v>100</v>
      </c>
    </row>
    <row r="16" spans="1:7" ht="14.25" customHeight="1">
      <c r="A16" s="3">
        <v>1133</v>
      </c>
      <c r="B16" s="21" t="s">
        <v>51</v>
      </c>
      <c r="C16" s="5">
        <v>231110.6</v>
      </c>
      <c r="D16" s="5">
        <v>461513.43</v>
      </c>
      <c r="E16" s="5">
        <v>430907.57</v>
      </c>
      <c r="F16" s="5">
        <f t="shared" si="0"/>
        <v>186.4508032085071</v>
      </c>
      <c r="G16" s="17">
        <f t="shared" si="1"/>
        <v>93.36837066691646</v>
      </c>
    </row>
    <row r="17" spans="1:7" ht="14.25" customHeight="1">
      <c r="A17" s="3">
        <v>1134</v>
      </c>
      <c r="B17" s="22" t="s">
        <v>56</v>
      </c>
      <c r="C17" s="5">
        <v>161111.37</v>
      </c>
      <c r="D17" s="5">
        <v>179756.99</v>
      </c>
      <c r="E17" s="5">
        <v>174533</v>
      </c>
      <c r="F17" s="5">
        <f t="shared" si="0"/>
        <v>108.33065351005334</v>
      </c>
      <c r="G17" s="17">
        <f t="shared" si="1"/>
        <v>97.09385988272278</v>
      </c>
    </row>
    <row r="18" spans="1:7" ht="31.5">
      <c r="A18" s="3">
        <v>1135</v>
      </c>
      <c r="B18" s="22" t="s">
        <v>57</v>
      </c>
      <c r="C18" s="5">
        <v>7802</v>
      </c>
      <c r="D18" s="5">
        <v>7667</v>
      </c>
      <c r="E18" s="5">
        <v>7323.74</v>
      </c>
      <c r="F18" s="5">
        <f t="shared" si="0"/>
        <v>93.87003332478852</v>
      </c>
      <c r="G18" s="17">
        <f t="shared" si="1"/>
        <v>95.52289030911699</v>
      </c>
    </row>
    <row r="19" spans="1:7" ht="15" customHeight="1">
      <c r="A19" s="3">
        <v>1140</v>
      </c>
      <c r="B19" s="22" t="s">
        <v>12</v>
      </c>
      <c r="C19" s="5">
        <v>4717.87</v>
      </c>
      <c r="D19" s="5">
        <v>9114.96</v>
      </c>
      <c r="E19" s="5">
        <v>8139.56</v>
      </c>
      <c r="F19" s="5">
        <f t="shared" si="0"/>
        <v>172.5261611701891</v>
      </c>
      <c r="G19" s="17">
        <f t="shared" si="1"/>
        <v>89.29891080158335</v>
      </c>
    </row>
    <row r="20" spans="1:7" ht="33.75" customHeight="1">
      <c r="A20" s="3">
        <v>1160</v>
      </c>
      <c r="B20" s="23" t="s">
        <v>13</v>
      </c>
      <c r="C20" s="5">
        <v>1049757.04</v>
      </c>
      <c r="D20" s="5">
        <v>1282543.77</v>
      </c>
      <c r="E20" s="5">
        <v>1174527.55</v>
      </c>
      <c r="F20" s="5">
        <f t="shared" si="0"/>
        <v>111.88565594187394</v>
      </c>
      <c r="G20" s="17">
        <f t="shared" si="1"/>
        <v>91.57797008362529</v>
      </c>
    </row>
    <row r="21" spans="1:7" ht="15.75" customHeight="1">
      <c r="A21" s="3">
        <v>1161</v>
      </c>
      <c r="B21" s="22" t="s">
        <v>49</v>
      </c>
      <c r="C21" s="5">
        <v>221983.62</v>
      </c>
      <c r="D21" s="5">
        <v>185208.08</v>
      </c>
      <c r="E21" s="5">
        <v>138158.79</v>
      </c>
      <c r="F21" s="5">
        <f t="shared" si="0"/>
        <v>62.23828136508451</v>
      </c>
      <c r="G21" s="17">
        <f t="shared" si="1"/>
        <v>74.59652408253464</v>
      </c>
    </row>
    <row r="22" spans="1:7" ht="33" customHeight="1">
      <c r="A22" s="3">
        <v>1162</v>
      </c>
      <c r="B22" s="24" t="s">
        <v>45</v>
      </c>
      <c r="C22" s="5">
        <v>53168.61</v>
      </c>
      <c r="D22" s="5">
        <v>44790</v>
      </c>
      <c r="E22" s="5">
        <v>44786.02</v>
      </c>
      <c r="F22" s="5">
        <f t="shared" si="0"/>
        <v>84.23394931708765</v>
      </c>
      <c r="G22" s="17">
        <f t="shared" si="1"/>
        <v>99.99111408796605</v>
      </c>
    </row>
    <row r="23" spans="1:7" ht="16.5" customHeight="1">
      <c r="A23" s="3">
        <v>1163</v>
      </c>
      <c r="B23" s="21" t="s">
        <v>46</v>
      </c>
      <c r="C23" s="5">
        <v>298158.78</v>
      </c>
      <c r="D23" s="5">
        <v>348006.65</v>
      </c>
      <c r="E23" s="5">
        <v>348004.59</v>
      </c>
      <c r="F23" s="5">
        <f t="shared" si="0"/>
        <v>116.71787428161599</v>
      </c>
      <c r="G23" s="17">
        <f t="shared" si="1"/>
        <v>99.99940805728856</v>
      </c>
    </row>
    <row r="24" spans="1:7" ht="15" customHeight="1">
      <c r="A24" s="3">
        <v>1164</v>
      </c>
      <c r="B24" s="22" t="s">
        <v>47</v>
      </c>
      <c r="C24" s="5">
        <v>238814.05</v>
      </c>
      <c r="D24" s="5">
        <v>484012.04</v>
      </c>
      <c r="E24" s="5">
        <v>423223.11</v>
      </c>
      <c r="F24" s="5">
        <f t="shared" si="0"/>
        <v>177.2186812291823</v>
      </c>
      <c r="G24" s="17">
        <f t="shared" si="1"/>
        <v>87.4406161466562</v>
      </c>
    </row>
    <row r="25" spans="1:7" ht="15.75" customHeight="1">
      <c r="A25" s="3">
        <v>1165</v>
      </c>
      <c r="B25" s="22" t="s">
        <v>48</v>
      </c>
      <c r="C25" s="5">
        <v>218196.98</v>
      </c>
      <c r="D25" s="5">
        <v>196727</v>
      </c>
      <c r="E25" s="5">
        <v>196555.04</v>
      </c>
      <c r="F25" s="5">
        <f t="shared" si="0"/>
        <v>90.08146675540605</v>
      </c>
      <c r="G25" s="17">
        <f t="shared" si="1"/>
        <v>99.9125895276195</v>
      </c>
    </row>
    <row r="26" spans="1:7" ht="15.75" customHeight="1">
      <c r="A26" s="3">
        <v>1166</v>
      </c>
      <c r="B26" s="22" t="s">
        <v>58</v>
      </c>
      <c r="C26" s="5">
        <v>19435</v>
      </c>
      <c r="D26" s="5">
        <v>23800</v>
      </c>
      <c r="E26" s="5">
        <v>23800</v>
      </c>
      <c r="F26" s="5">
        <f t="shared" si="0"/>
        <v>122.45948031901209</v>
      </c>
      <c r="G26" s="17">
        <f t="shared" si="1"/>
        <v>100</v>
      </c>
    </row>
    <row r="27" spans="1:7" ht="33.75" customHeight="1">
      <c r="A27" s="3">
        <v>1170</v>
      </c>
      <c r="B27" s="22" t="s">
        <v>14</v>
      </c>
      <c r="C27" s="5">
        <v>77403.77</v>
      </c>
      <c r="D27" s="5">
        <v>8564</v>
      </c>
      <c r="E27" s="5">
        <v>8563.6</v>
      </c>
      <c r="F27" s="5">
        <f t="shared" si="0"/>
        <v>11.063543804132538</v>
      </c>
      <c r="G27" s="17">
        <f t="shared" si="1"/>
        <v>99.99532928538066</v>
      </c>
    </row>
    <row r="28" spans="1:7" ht="15" customHeight="1">
      <c r="A28" s="3">
        <v>1300</v>
      </c>
      <c r="B28" s="24" t="s">
        <v>15</v>
      </c>
      <c r="C28" s="5">
        <v>259830.4</v>
      </c>
      <c r="D28" s="5">
        <v>415859</v>
      </c>
      <c r="E28" s="5">
        <v>400813</v>
      </c>
      <c r="F28" s="5">
        <f t="shared" si="0"/>
        <v>154.2594707932559</v>
      </c>
      <c r="G28" s="17">
        <f t="shared" si="1"/>
        <v>96.38194676561046</v>
      </c>
    </row>
    <row r="29" spans="1:7" ht="51.75" customHeight="1">
      <c r="A29" s="4">
        <v>1310</v>
      </c>
      <c r="B29" s="25" t="s">
        <v>16</v>
      </c>
      <c r="C29" s="5">
        <v>187900</v>
      </c>
      <c r="D29" s="5">
        <v>124016</v>
      </c>
      <c r="E29" s="5">
        <v>109015.52</v>
      </c>
      <c r="F29" s="5">
        <f t="shared" si="0"/>
        <v>58.01783927621075</v>
      </c>
      <c r="G29" s="17">
        <f t="shared" si="1"/>
        <v>87.90439943233132</v>
      </c>
    </row>
    <row r="30" spans="1:7" ht="34.5" customHeight="1">
      <c r="A30" s="3">
        <v>1320</v>
      </c>
      <c r="B30" s="21" t="s">
        <v>17</v>
      </c>
      <c r="C30" s="5">
        <v>65505.4</v>
      </c>
      <c r="D30" s="5">
        <v>240776</v>
      </c>
      <c r="E30" s="5">
        <v>240776</v>
      </c>
      <c r="F30" s="5">
        <f t="shared" si="0"/>
        <v>367.5666433607</v>
      </c>
      <c r="G30" s="17">
        <f t="shared" si="1"/>
        <v>100</v>
      </c>
    </row>
    <row r="31" spans="1:7" ht="15" customHeight="1">
      <c r="A31" s="3">
        <v>1340</v>
      </c>
      <c r="B31" s="21" t="s">
        <v>18</v>
      </c>
      <c r="C31" s="5">
        <v>6425</v>
      </c>
      <c r="D31" s="5">
        <v>51067</v>
      </c>
      <c r="E31" s="5">
        <v>51021.56</v>
      </c>
      <c r="F31" s="5">
        <f t="shared" si="0"/>
        <v>794.1098832684825</v>
      </c>
      <c r="G31" s="17">
        <f t="shared" si="1"/>
        <v>99.91101885757926</v>
      </c>
    </row>
    <row r="32" spans="1:7" ht="15" customHeight="1">
      <c r="A32" s="3">
        <v>2000</v>
      </c>
      <c r="B32" s="26" t="s">
        <v>19</v>
      </c>
      <c r="C32" s="5">
        <v>86888.99</v>
      </c>
      <c r="D32" s="5"/>
      <c r="E32" s="5"/>
      <c r="F32" s="1">
        <f t="shared" si="0"/>
        <v>0</v>
      </c>
      <c r="G32" s="17">
        <v>0</v>
      </c>
    </row>
    <row r="33" spans="1:7" ht="15.75">
      <c r="A33" s="4">
        <v>2100</v>
      </c>
      <c r="B33" s="27" t="s">
        <v>20</v>
      </c>
      <c r="C33" s="5">
        <v>86888.99</v>
      </c>
      <c r="D33" s="5"/>
      <c r="E33" s="5"/>
      <c r="F33" s="1">
        <f t="shared" si="0"/>
        <v>0</v>
      </c>
      <c r="G33" s="17"/>
    </row>
    <row r="34" spans="1:7" ht="33" customHeight="1">
      <c r="A34" s="4">
        <v>2110</v>
      </c>
      <c r="B34" s="27" t="s">
        <v>21</v>
      </c>
      <c r="C34" s="5">
        <v>21789.79</v>
      </c>
      <c r="D34" s="5"/>
      <c r="E34" s="5"/>
      <c r="F34" s="1">
        <v>0</v>
      </c>
      <c r="G34" s="17">
        <v>0</v>
      </c>
    </row>
    <row r="35" spans="1:7" ht="32.25" customHeight="1">
      <c r="A35" s="4">
        <v>2130</v>
      </c>
      <c r="B35" s="27" t="s">
        <v>23</v>
      </c>
      <c r="C35" s="5">
        <v>65099.2</v>
      </c>
      <c r="D35" s="5"/>
      <c r="E35" s="5"/>
      <c r="F35" s="1">
        <f t="shared" si="0"/>
        <v>0</v>
      </c>
      <c r="G35" s="17">
        <v>0</v>
      </c>
    </row>
    <row r="36" spans="1:7" ht="13.5" thickBot="1">
      <c r="A36" s="45" t="s">
        <v>7</v>
      </c>
      <c r="B36" s="46"/>
      <c r="C36" s="30">
        <f>C32+C9</f>
        <v>6194661.8</v>
      </c>
      <c r="D36" s="30">
        <f>D9+D32</f>
        <v>7275404.49</v>
      </c>
      <c r="E36" s="30">
        <f>E9+E32</f>
        <v>6896205.5</v>
      </c>
      <c r="F36" s="5">
        <f t="shared" si="0"/>
        <v>111.32497176843457</v>
      </c>
      <c r="G36" s="17">
        <f t="shared" si="1"/>
        <v>94.78793254009166</v>
      </c>
    </row>
    <row r="38" spans="2:5" ht="12.75">
      <c r="B38" t="s">
        <v>43</v>
      </c>
      <c r="E38" t="s">
        <v>59</v>
      </c>
    </row>
    <row r="39" spans="2:5" ht="15">
      <c r="B39" s="29"/>
      <c r="C39" s="29"/>
      <c r="D39" s="29"/>
      <c r="E39" s="29"/>
    </row>
  </sheetData>
  <mergeCells count="10">
    <mergeCell ref="A36:B36"/>
    <mergeCell ref="A4:G4"/>
    <mergeCell ref="A6:A8"/>
    <mergeCell ref="B6:B8"/>
    <mergeCell ref="C6:C8"/>
    <mergeCell ref="D6:D8"/>
    <mergeCell ref="E6:E8"/>
    <mergeCell ref="F6:G6"/>
    <mergeCell ref="F7:F8"/>
    <mergeCell ref="G7:G8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Горбас О Н</dc:creator>
  <cp:keywords/>
  <dc:description/>
  <cp:lastModifiedBy>Горбас О Н</cp:lastModifiedBy>
  <cp:lastPrinted>2012-02-29T14:28:10Z</cp:lastPrinted>
  <dcterms:created xsi:type="dcterms:W3CDTF">2010-04-16T07:23:42Z</dcterms:created>
  <dcterms:modified xsi:type="dcterms:W3CDTF">2012-02-29T14:40:33Z</dcterms:modified>
  <cp:category/>
  <cp:version/>
  <cp:contentType/>
  <cp:contentStatus/>
</cp:coreProperties>
</file>